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Cris\Meus Documentos\2019\1. PREGÃO PRESENCIAL\PP 007.2019 - MATERIAL DE CONSTRUÇÃO GERAL\"/>
    </mc:Choice>
  </mc:AlternateContent>
  <bookViews>
    <workbookView xWindow="0" yWindow="0" windowWidth="21600" windowHeight="9735"/>
  </bookViews>
  <sheets>
    <sheet name="QUADRO COMPARATIVO PRINCIPAL" sheetId="1" r:id="rId1"/>
  </sheets>
  <definedNames>
    <definedName name="_xlnm.Print_Area" localSheetId="0">'QUADRO COMPARATIVO PRINCIPAL'!$A$1:$L$501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01" i="1" l="1"/>
  <c r="L500" i="1"/>
  <c r="L490" i="1"/>
  <c r="L491" i="1"/>
  <c r="L492" i="1"/>
  <c r="L493" i="1"/>
  <c r="L494" i="1"/>
  <c r="L495" i="1"/>
  <c r="L496" i="1"/>
  <c r="L497" i="1"/>
  <c r="L498" i="1"/>
  <c r="L499" i="1"/>
  <c r="L489" i="1"/>
  <c r="L484"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42" i="1"/>
  <c r="L437" i="1"/>
  <c r="L415" i="1"/>
  <c r="L416" i="1"/>
  <c r="L417" i="1"/>
  <c r="L418" i="1"/>
  <c r="L419" i="1"/>
  <c r="L420" i="1"/>
  <c r="L421" i="1"/>
  <c r="L422" i="1"/>
  <c r="L423" i="1"/>
  <c r="L424" i="1"/>
  <c r="L425" i="1"/>
  <c r="L426" i="1"/>
  <c r="L427" i="1"/>
  <c r="L428" i="1"/>
  <c r="L429" i="1"/>
  <c r="L430" i="1"/>
  <c r="L431" i="1"/>
  <c r="L432" i="1"/>
  <c r="L433" i="1"/>
  <c r="L434" i="1"/>
  <c r="L435" i="1"/>
  <c r="L436" i="1"/>
  <c r="L414" i="1"/>
  <c r="L409" i="1"/>
  <c r="L403" i="1"/>
  <c r="L404" i="1"/>
  <c r="L405" i="1"/>
  <c r="L406" i="1"/>
  <c r="L407" i="1"/>
  <c r="L408" i="1"/>
  <c r="L402" i="1"/>
  <c r="L396" i="1"/>
  <c r="L397" i="1" s="1"/>
  <c r="L391"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43" i="1"/>
  <c r="L338"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266" i="1"/>
  <c r="L261" i="1"/>
  <c r="L248" i="1"/>
  <c r="L249" i="1"/>
  <c r="L250" i="1"/>
  <c r="L251" i="1"/>
  <c r="L252" i="1"/>
  <c r="L253" i="1"/>
  <c r="L254" i="1"/>
  <c r="L255" i="1"/>
  <c r="L256" i="1"/>
  <c r="L257" i="1"/>
  <c r="L258" i="1"/>
  <c r="L259" i="1"/>
  <c r="L260" i="1"/>
  <c r="L247" i="1"/>
  <c r="L242"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173" i="1"/>
  <c r="L168"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86" i="1"/>
  <c r="L81" i="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3" i="1"/>
  <c r="K499" i="1"/>
  <c r="J499" i="1"/>
  <c r="H499" i="1"/>
  <c r="F499" i="1"/>
  <c r="K498" i="1"/>
  <c r="J498" i="1"/>
  <c r="H498" i="1"/>
  <c r="F498" i="1"/>
  <c r="K497" i="1"/>
  <c r="J497" i="1"/>
  <c r="H497" i="1"/>
  <c r="F497" i="1"/>
  <c r="K496" i="1"/>
  <c r="J496" i="1"/>
  <c r="H496" i="1"/>
  <c r="F496" i="1"/>
  <c r="K495" i="1"/>
  <c r="J495" i="1"/>
  <c r="H495" i="1"/>
  <c r="F495" i="1"/>
  <c r="K494" i="1"/>
  <c r="J494" i="1"/>
  <c r="H494" i="1"/>
  <c r="F494" i="1"/>
  <c r="K493" i="1"/>
  <c r="J493" i="1"/>
  <c r="H493" i="1"/>
  <c r="F493" i="1"/>
  <c r="K492" i="1"/>
  <c r="J492" i="1"/>
  <c r="H492" i="1"/>
  <c r="F492" i="1"/>
  <c r="K491" i="1"/>
  <c r="J491" i="1"/>
  <c r="H491" i="1"/>
  <c r="F491" i="1"/>
  <c r="K490" i="1"/>
  <c r="J490" i="1"/>
  <c r="H490" i="1"/>
  <c r="F490" i="1"/>
  <c r="K489" i="1"/>
  <c r="J489" i="1"/>
  <c r="H489" i="1"/>
  <c r="F489" i="1"/>
  <c r="K483" i="1"/>
  <c r="J483" i="1"/>
  <c r="H483" i="1"/>
  <c r="F483" i="1"/>
  <c r="K482" i="1"/>
  <c r="J482" i="1"/>
  <c r="H482" i="1"/>
  <c r="F482" i="1"/>
  <c r="K481" i="1"/>
  <c r="J481" i="1"/>
  <c r="H481" i="1"/>
  <c r="F481" i="1"/>
  <c r="K480" i="1"/>
  <c r="J480" i="1"/>
  <c r="H480" i="1"/>
  <c r="F480" i="1"/>
  <c r="K479" i="1"/>
  <c r="J479" i="1"/>
  <c r="H479" i="1"/>
  <c r="F479" i="1"/>
  <c r="K478" i="1"/>
  <c r="J478" i="1"/>
  <c r="H478" i="1"/>
  <c r="F478" i="1"/>
  <c r="K477" i="1"/>
  <c r="J477" i="1"/>
  <c r="H477" i="1"/>
  <c r="F477" i="1"/>
  <c r="K476" i="1"/>
  <c r="J476" i="1"/>
  <c r="H476" i="1"/>
  <c r="F476" i="1"/>
  <c r="K475" i="1"/>
  <c r="J475" i="1"/>
  <c r="H475" i="1"/>
  <c r="F475" i="1"/>
  <c r="K474" i="1"/>
  <c r="J474" i="1"/>
  <c r="H474" i="1"/>
  <c r="F474" i="1"/>
  <c r="K473" i="1"/>
  <c r="J473" i="1"/>
  <c r="H473" i="1"/>
  <c r="F473" i="1"/>
  <c r="K472" i="1"/>
  <c r="J472" i="1"/>
  <c r="H472" i="1"/>
  <c r="F472" i="1"/>
  <c r="K471" i="1"/>
  <c r="J471" i="1"/>
  <c r="H471" i="1"/>
  <c r="F471" i="1"/>
  <c r="K470" i="1"/>
  <c r="J470" i="1"/>
  <c r="H470" i="1"/>
  <c r="F470" i="1"/>
  <c r="K469" i="1"/>
  <c r="J469" i="1"/>
  <c r="H469" i="1"/>
  <c r="F469" i="1"/>
  <c r="K468" i="1"/>
  <c r="J468" i="1"/>
  <c r="H468" i="1"/>
  <c r="F468" i="1"/>
  <c r="K467" i="1"/>
  <c r="J467" i="1"/>
  <c r="H467" i="1"/>
  <c r="F467" i="1"/>
  <c r="K466" i="1"/>
  <c r="J466" i="1"/>
  <c r="H466" i="1"/>
  <c r="F466" i="1"/>
  <c r="K465" i="1"/>
  <c r="J465" i="1"/>
  <c r="H465" i="1"/>
  <c r="F465" i="1"/>
  <c r="K464" i="1"/>
  <c r="J464" i="1"/>
  <c r="H464" i="1"/>
  <c r="F464" i="1"/>
  <c r="K463" i="1"/>
  <c r="J463" i="1"/>
  <c r="H463" i="1"/>
  <c r="F463" i="1"/>
  <c r="K462" i="1"/>
  <c r="J462" i="1"/>
  <c r="H462" i="1"/>
  <c r="F462" i="1"/>
  <c r="K461" i="1"/>
  <c r="J461" i="1"/>
  <c r="H461" i="1"/>
  <c r="F461" i="1"/>
  <c r="K460" i="1"/>
  <c r="J460" i="1"/>
  <c r="H460" i="1"/>
  <c r="F460" i="1"/>
  <c r="K459" i="1"/>
  <c r="J459" i="1"/>
  <c r="H459" i="1"/>
  <c r="F459" i="1"/>
  <c r="K458" i="1"/>
  <c r="J458" i="1"/>
  <c r="H458" i="1"/>
  <c r="F458" i="1"/>
  <c r="K457" i="1"/>
  <c r="J457" i="1"/>
  <c r="H457" i="1"/>
  <c r="F457" i="1"/>
  <c r="K456" i="1"/>
  <c r="J456" i="1"/>
  <c r="H456" i="1"/>
  <c r="F456" i="1"/>
  <c r="K455" i="1"/>
  <c r="J455" i="1"/>
  <c r="H455" i="1"/>
  <c r="F455" i="1"/>
  <c r="K454" i="1"/>
  <c r="J454" i="1"/>
  <c r="H454" i="1"/>
  <c r="F454" i="1"/>
  <c r="K453" i="1"/>
  <c r="J453" i="1"/>
  <c r="H453" i="1"/>
  <c r="F453" i="1"/>
  <c r="K452" i="1"/>
  <c r="J452" i="1"/>
  <c r="H452" i="1"/>
  <c r="F452" i="1"/>
  <c r="K451" i="1"/>
  <c r="J451" i="1"/>
  <c r="H451" i="1"/>
  <c r="F451" i="1"/>
  <c r="K450" i="1"/>
  <c r="J450" i="1"/>
  <c r="H450" i="1"/>
  <c r="F450" i="1"/>
  <c r="K449" i="1"/>
  <c r="J449" i="1"/>
  <c r="H449" i="1"/>
  <c r="F449" i="1"/>
  <c r="K448" i="1"/>
  <c r="J448" i="1"/>
  <c r="H448" i="1"/>
  <c r="F448" i="1"/>
  <c r="K447" i="1"/>
  <c r="J447" i="1"/>
  <c r="H447" i="1"/>
  <c r="F447" i="1"/>
  <c r="K446" i="1"/>
  <c r="J446" i="1"/>
  <c r="H446" i="1"/>
  <c r="F446" i="1"/>
  <c r="K445" i="1"/>
  <c r="J445" i="1"/>
  <c r="H445" i="1"/>
  <c r="F445" i="1"/>
  <c r="K444" i="1"/>
  <c r="J444" i="1"/>
  <c r="H444" i="1"/>
  <c r="F444" i="1"/>
  <c r="K443" i="1"/>
  <c r="J443" i="1"/>
  <c r="H443" i="1"/>
  <c r="F443" i="1"/>
  <c r="K442" i="1"/>
  <c r="J442" i="1"/>
  <c r="H442" i="1"/>
  <c r="F442" i="1"/>
  <c r="K436" i="1"/>
  <c r="J436" i="1"/>
  <c r="H436" i="1"/>
  <c r="F436" i="1"/>
  <c r="K435" i="1"/>
  <c r="J435" i="1"/>
  <c r="H435" i="1"/>
  <c r="F435" i="1"/>
  <c r="K434" i="1"/>
  <c r="J434" i="1"/>
  <c r="H434" i="1"/>
  <c r="F434" i="1"/>
  <c r="K433" i="1"/>
  <c r="J433" i="1"/>
  <c r="H433" i="1"/>
  <c r="F433" i="1"/>
  <c r="K432" i="1"/>
  <c r="J432" i="1"/>
  <c r="H432" i="1"/>
  <c r="F432" i="1"/>
  <c r="K431" i="1"/>
  <c r="J431" i="1"/>
  <c r="H431" i="1"/>
  <c r="F431" i="1"/>
  <c r="K430" i="1"/>
  <c r="J430" i="1"/>
  <c r="H430" i="1"/>
  <c r="F430" i="1"/>
  <c r="K429" i="1"/>
  <c r="J429" i="1"/>
  <c r="H429" i="1"/>
  <c r="F429" i="1"/>
  <c r="K428" i="1"/>
  <c r="J428" i="1"/>
  <c r="H428" i="1"/>
  <c r="F428" i="1"/>
  <c r="K427" i="1"/>
  <c r="J427" i="1"/>
  <c r="H427" i="1"/>
  <c r="F427" i="1"/>
  <c r="K426" i="1"/>
  <c r="J426" i="1"/>
  <c r="H426" i="1"/>
  <c r="F426" i="1"/>
  <c r="K425" i="1"/>
  <c r="J425" i="1"/>
  <c r="H425" i="1"/>
  <c r="F425" i="1"/>
  <c r="K424" i="1"/>
  <c r="J424" i="1"/>
  <c r="H424" i="1"/>
  <c r="F424" i="1"/>
  <c r="K423" i="1"/>
  <c r="J423" i="1"/>
  <c r="H423" i="1"/>
  <c r="F423" i="1"/>
  <c r="K422" i="1"/>
  <c r="J422" i="1"/>
  <c r="H422" i="1"/>
  <c r="F422" i="1"/>
  <c r="K421" i="1"/>
  <c r="J421" i="1"/>
  <c r="H421" i="1"/>
  <c r="F421" i="1"/>
  <c r="K420" i="1"/>
  <c r="J420" i="1"/>
  <c r="H420" i="1"/>
  <c r="F420" i="1"/>
  <c r="K419" i="1"/>
  <c r="J419" i="1"/>
  <c r="H419" i="1"/>
  <c r="F419" i="1"/>
  <c r="K418" i="1"/>
  <c r="J418" i="1"/>
  <c r="H418" i="1"/>
  <c r="F418" i="1"/>
  <c r="K417" i="1"/>
  <c r="J417" i="1"/>
  <c r="H417" i="1"/>
  <c r="F417" i="1"/>
  <c r="K416" i="1"/>
  <c r="J416" i="1"/>
  <c r="H416" i="1"/>
  <c r="F416" i="1"/>
  <c r="K415" i="1"/>
  <c r="J415" i="1"/>
  <c r="H415" i="1"/>
  <c r="F415" i="1"/>
  <c r="K414" i="1"/>
  <c r="J414" i="1"/>
  <c r="H414" i="1"/>
  <c r="F414" i="1"/>
  <c r="K408" i="1"/>
  <c r="J408" i="1"/>
  <c r="H408" i="1"/>
  <c r="F408" i="1"/>
  <c r="K407" i="1"/>
  <c r="J407" i="1"/>
  <c r="H407" i="1"/>
  <c r="F407" i="1"/>
  <c r="K406" i="1"/>
  <c r="J406" i="1"/>
  <c r="H406" i="1"/>
  <c r="F406" i="1"/>
  <c r="K405" i="1"/>
  <c r="J405" i="1"/>
  <c r="H405" i="1"/>
  <c r="F405" i="1"/>
  <c r="K404" i="1"/>
  <c r="J404" i="1"/>
  <c r="H404" i="1"/>
  <c r="F404" i="1"/>
  <c r="K403" i="1"/>
  <c r="J403" i="1"/>
  <c r="H403" i="1"/>
  <c r="F403" i="1"/>
  <c r="K402" i="1"/>
  <c r="J402" i="1"/>
  <c r="H402" i="1"/>
  <c r="F402" i="1"/>
  <c r="K396" i="1"/>
  <c r="J396" i="1"/>
  <c r="I397" i="1" s="1"/>
  <c r="H396" i="1"/>
  <c r="G397" i="1" s="1"/>
  <c r="F396" i="1"/>
  <c r="E397" i="1" s="1"/>
  <c r="K390" i="1"/>
  <c r="J390" i="1"/>
  <c r="H390" i="1"/>
  <c r="F390" i="1"/>
  <c r="K389" i="1"/>
  <c r="J389" i="1"/>
  <c r="H389" i="1"/>
  <c r="F389" i="1"/>
  <c r="K388" i="1"/>
  <c r="J388" i="1"/>
  <c r="H388" i="1"/>
  <c r="F388" i="1"/>
  <c r="K387" i="1"/>
  <c r="J387" i="1"/>
  <c r="H387" i="1"/>
  <c r="F387" i="1"/>
  <c r="K386" i="1"/>
  <c r="J386" i="1"/>
  <c r="H386" i="1"/>
  <c r="F386" i="1"/>
  <c r="K385" i="1"/>
  <c r="J385" i="1"/>
  <c r="H385" i="1"/>
  <c r="F385" i="1"/>
  <c r="K384" i="1"/>
  <c r="J384" i="1"/>
  <c r="H384" i="1"/>
  <c r="F384" i="1"/>
  <c r="K383" i="1"/>
  <c r="J383" i="1"/>
  <c r="H383" i="1"/>
  <c r="F383" i="1"/>
  <c r="K382" i="1"/>
  <c r="J382" i="1"/>
  <c r="H382" i="1"/>
  <c r="F382" i="1"/>
  <c r="K381" i="1"/>
  <c r="J381" i="1"/>
  <c r="H381" i="1"/>
  <c r="F381" i="1"/>
  <c r="K380" i="1"/>
  <c r="J380" i="1"/>
  <c r="H380" i="1"/>
  <c r="F380" i="1"/>
  <c r="K379" i="1"/>
  <c r="J379" i="1"/>
  <c r="H379" i="1"/>
  <c r="F379" i="1"/>
  <c r="K378" i="1"/>
  <c r="J378" i="1"/>
  <c r="H378" i="1"/>
  <c r="F378" i="1"/>
  <c r="K377" i="1"/>
  <c r="J377" i="1"/>
  <c r="H377" i="1"/>
  <c r="F377" i="1"/>
  <c r="K376" i="1"/>
  <c r="J376" i="1"/>
  <c r="H376" i="1"/>
  <c r="F376" i="1"/>
  <c r="K375" i="1"/>
  <c r="J375" i="1"/>
  <c r="H375" i="1"/>
  <c r="F375" i="1"/>
  <c r="K374" i="1"/>
  <c r="J374" i="1"/>
  <c r="H374" i="1"/>
  <c r="F374" i="1"/>
  <c r="K373" i="1"/>
  <c r="J373" i="1"/>
  <c r="H373" i="1"/>
  <c r="F373" i="1"/>
  <c r="K372" i="1"/>
  <c r="J372" i="1"/>
  <c r="H372" i="1"/>
  <c r="F372" i="1"/>
  <c r="K371" i="1"/>
  <c r="J371" i="1"/>
  <c r="H371" i="1"/>
  <c r="F371" i="1"/>
  <c r="K370" i="1"/>
  <c r="J370" i="1"/>
  <c r="H370" i="1"/>
  <c r="F370" i="1"/>
  <c r="K369" i="1"/>
  <c r="J369" i="1"/>
  <c r="H369" i="1"/>
  <c r="F369" i="1"/>
  <c r="K368" i="1"/>
  <c r="J368" i="1"/>
  <c r="H368" i="1"/>
  <c r="F368" i="1"/>
  <c r="K367" i="1"/>
  <c r="J367" i="1"/>
  <c r="H367" i="1"/>
  <c r="F367" i="1"/>
  <c r="K366" i="1"/>
  <c r="J366" i="1"/>
  <c r="H366" i="1"/>
  <c r="F366" i="1"/>
  <c r="K365" i="1"/>
  <c r="J365" i="1"/>
  <c r="H365" i="1"/>
  <c r="F365" i="1"/>
  <c r="K364" i="1"/>
  <c r="J364" i="1"/>
  <c r="H364" i="1"/>
  <c r="F364" i="1"/>
  <c r="K363" i="1"/>
  <c r="J363" i="1"/>
  <c r="H363" i="1"/>
  <c r="F363" i="1"/>
  <c r="K362" i="1"/>
  <c r="J362" i="1"/>
  <c r="H362" i="1"/>
  <c r="F362" i="1"/>
  <c r="K361" i="1"/>
  <c r="J361" i="1"/>
  <c r="H361" i="1"/>
  <c r="F361" i="1"/>
  <c r="K360" i="1"/>
  <c r="J360" i="1"/>
  <c r="H360" i="1"/>
  <c r="F360" i="1"/>
  <c r="K359" i="1"/>
  <c r="J359" i="1"/>
  <c r="H359" i="1"/>
  <c r="F359" i="1"/>
  <c r="K358" i="1"/>
  <c r="J358" i="1"/>
  <c r="H358" i="1"/>
  <c r="F358" i="1"/>
  <c r="K357" i="1"/>
  <c r="J357" i="1"/>
  <c r="H357" i="1"/>
  <c r="F357" i="1"/>
  <c r="K356" i="1"/>
  <c r="J356" i="1"/>
  <c r="H356" i="1"/>
  <c r="F356" i="1"/>
  <c r="K355" i="1"/>
  <c r="J355" i="1"/>
  <c r="H355" i="1"/>
  <c r="F355" i="1"/>
  <c r="K354" i="1"/>
  <c r="J354" i="1"/>
  <c r="H354" i="1"/>
  <c r="F354" i="1"/>
  <c r="K353" i="1"/>
  <c r="J353" i="1"/>
  <c r="H353" i="1"/>
  <c r="F353" i="1"/>
  <c r="K352" i="1"/>
  <c r="J352" i="1"/>
  <c r="H352" i="1"/>
  <c r="F352" i="1"/>
  <c r="K351" i="1"/>
  <c r="J351" i="1"/>
  <c r="H351" i="1"/>
  <c r="F351" i="1"/>
  <c r="K350" i="1"/>
  <c r="J350" i="1"/>
  <c r="H350" i="1"/>
  <c r="F350" i="1"/>
  <c r="K349" i="1"/>
  <c r="J349" i="1"/>
  <c r="H349" i="1"/>
  <c r="F349" i="1"/>
  <c r="K348" i="1"/>
  <c r="J348" i="1"/>
  <c r="H348" i="1"/>
  <c r="F348" i="1"/>
  <c r="K347" i="1"/>
  <c r="J347" i="1"/>
  <c r="H347" i="1"/>
  <c r="F347" i="1"/>
  <c r="K346" i="1"/>
  <c r="J346" i="1"/>
  <c r="H346" i="1"/>
  <c r="F346" i="1"/>
  <c r="K345" i="1"/>
  <c r="J345" i="1"/>
  <c r="H345" i="1"/>
  <c r="F345" i="1"/>
  <c r="K344" i="1"/>
  <c r="J344" i="1"/>
  <c r="H344" i="1"/>
  <c r="F344" i="1"/>
  <c r="K343" i="1"/>
  <c r="J343" i="1"/>
  <c r="H343" i="1"/>
  <c r="F343" i="1"/>
  <c r="K337" i="1"/>
  <c r="J337" i="1"/>
  <c r="H337" i="1"/>
  <c r="F337" i="1"/>
  <c r="K336" i="1"/>
  <c r="J336" i="1"/>
  <c r="H336" i="1"/>
  <c r="F336" i="1"/>
  <c r="K335" i="1"/>
  <c r="J335" i="1"/>
  <c r="H335" i="1"/>
  <c r="F335" i="1"/>
  <c r="K334" i="1"/>
  <c r="J334" i="1"/>
  <c r="H334" i="1"/>
  <c r="F334" i="1"/>
  <c r="K333" i="1"/>
  <c r="J333" i="1"/>
  <c r="H333" i="1"/>
  <c r="F333" i="1"/>
  <c r="K332" i="1"/>
  <c r="J332" i="1"/>
  <c r="H332" i="1"/>
  <c r="F332" i="1"/>
  <c r="K331" i="1"/>
  <c r="J331" i="1"/>
  <c r="H331" i="1"/>
  <c r="F331" i="1"/>
  <c r="K330" i="1"/>
  <c r="J330" i="1"/>
  <c r="H330" i="1"/>
  <c r="F330" i="1"/>
  <c r="K329" i="1"/>
  <c r="J329" i="1"/>
  <c r="H329" i="1"/>
  <c r="F329" i="1"/>
  <c r="K328" i="1"/>
  <c r="J328" i="1"/>
  <c r="H328" i="1"/>
  <c r="F328" i="1"/>
  <c r="K327" i="1"/>
  <c r="J327" i="1"/>
  <c r="H327" i="1"/>
  <c r="F327" i="1"/>
  <c r="K326" i="1"/>
  <c r="J326" i="1"/>
  <c r="H326" i="1"/>
  <c r="F326" i="1"/>
  <c r="K325" i="1"/>
  <c r="J325" i="1"/>
  <c r="H325" i="1"/>
  <c r="F325" i="1"/>
  <c r="K324" i="1"/>
  <c r="J324" i="1"/>
  <c r="H324" i="1"/>
  <c r="F324" i="1"/>
  <c r="K323" i="1"/>
  <c r="J323" i="1"/>
  <c r="H323" i="1"/>
  <c r="F323" i="1"/>
  <c r="K322" i="1"/>
  <c r="J322" i="1"/>
  <c r="H322" i="1"/>
  <c r="F322" i="1"/>
  <c r="K321" i="1"/>
  <c r="J321" i="1"/>
  <c r="H321" i="1"/>
  <c r="F321" i="1"/>
  <c r="K320" i="1"/>
  <c r="J320" i="1"/>
  <c r="H320" i="1"/>
  <c r="F320" i="1"/>
  <c r="K319" i="1"/>
  <c r="J319" i="1"/>
  <c r="H319" i="1"/>
  <c r="F319" i="1"/>
  <c r="K318" i="1"/>
  <c r="J318" i="1"/>
  <c r="H318" i="1"/>
  <c r="F318" i="1"/>
  <c r="K317" i="1"/>
  <c r="J317" i="1"/>
  <c r="H317" i="1"/>
  <c r="F317" i="1"/>
  <c r="K316" i="1"/>
  <c r="J316" i="1"/>
  <c r="H316" i="1"/>
  <c r="F316" i="1"/>
  <c r="K315" i="1"/>
  <c r="J315" i="1"/>
  <c r="H315" i="1"/>
  <c r="F315" i="1"/>
  <c r="K314" i="1"/>
  <c r="J314" i="1"/>
  <c r="H314" i="1"/>
  <c r="F314" i="1"/>
  <c r="K313" i="1"/>
  <c r="J313" i="1"/>
  <c r="H313" i="1"/>
  <c r="F313" i="1"/>
  <c r="K312" i="1"/>
  <c r="J312" i="1"/>
  <c r="H312" i="1"/>
  <c r="F312" i="1"/>
  <c r="K311" i="1"/>
  <c r="J311" i="1"/>
  <c r="H311" i="1"/>
  <c r="F311" i="1"/>
  <c r="K310" i="1"/>
  <c r="J310" i="1"/>
  <c r="H310" i="1"/>
  <c r="F310" i="1"/>
  <c r="K309" i="1"/>
  <c r="J309" i="1"/>
  <c r="H309" i="1"/>
  <c r="F309" i="1"/>
  <c r="K308" i="1"/>
  <c r="J308" i="1"/>
  <c r="H308" i="1"/>
  <c r="F308" i="1"/>
  <c r="K307" i="1"/>
  <c r="J307" i="1"/>
  <c r="H307" i="1"/>
  <c r="F307" i="1"/>
  <c r="K306" i="1"/>
  <c r="J306" i="1"/>
  <c r="H306" i="1"/>
  <c r="F306" i="1"/>
  <c r="K305" i="1"/>
  <c r="J305" i="1"/>
  <c r="H305" i="1"/>
  <c r="F305" i="1"/>
  <c r="K304" i="1"/>
  <c r="J304" i="1"/>
  <c r="H304" i="1"/>
  <c r="F304" i="1"/>
  <c r="K303" i="1"/>
  <c r="J303" i="1"/>
  <c r="H303" i="1"/>
  <c r="F303" i="1"/>
  <c r="K302" i="1"/>
  <c r="J302" i="1"/>
  <c r="H302" i="1"/>
  <c r="F302" i="1"/>
  <c r="K301" i="1"/>
  <c r="J301" i="1"/>
  <c r="H301" i="1"/>
  <c r="F301" i="1"/>
  <c r="K300" i="1"/>
  <c r="J300" i="1"/>
  <c r="H300" i="1"/>
  <c r="F300" i="1"/>
  <c r="K299" i="1"/>
  <c r="J299" i="1"/>
  <c r="H299" i="1"/>
  <c r="F299" i="1"/>
  <c r="K298" i="1"/>
  <c r="J298" i="1"/>
  <c r="H298" i="1"/>
  <c r="F298" i="1"/>
  <c r="K297" i="1"/>
  <c r="J297" i="1"/>
  <c r="H297" i="1"/>
  <c r="F297" i="1"/>
  <c r="K296" i="1"/>
  <c r="J296" i="1"/>
  <c r="H296" i="1"/>
  <c r="F296" i="1"/>
  <c r="K295" i="1"/>
  <c r="J295" i="1"/>
  <c r="H295" i="1"/>
  <c r="F295" i="1"/>
  <c r="K294" i="1"/>
  <c r="J294" i="1"/>
  <c r="H294" i="1"/>
  <c r="F294" i="1"/>
  <c r="K293" i="1"/>
  <c r="J293" i="1"/>
  <c r="H293" i="1"/>
  <c r="F293" i="1"/>
  <c r="K292" i="1"/>
  <c r="J292" i="1"/>
  <c r="H292" i="1"/>
  <c r="F292" i="1"/>
  <c r="K291" i="1"/>
  <c r="J291" i="1"/>
  <c r="H291" i="1"/>
  <c r="F291" i="1"/>
  <c r="K290" i="1"/>
  <c r="J290" i="1"/>
  <c r="H290" i="1"/>
  <c r="F290" i="1"/>
  <c r="K289" i="1"/>
  <c r="J289" i="1"/>
  <c r="H289" i="1"/>
  <c r="F289" i="1"/>
  <c r="K288" i="1"/>
  <c r="J288" i="1"/>
  <c r="H288" i="1"/>
  <c r="F288" i="1"/>
  <c r="K287" i="1"/>
  <c r="J287" i="1"/>
  <c r="H287" i="1"/>
  <c r="F287" i="1"/>
  <c r="K286" i="1"/>
  <c r="J286" i="1"/>
  <c r="H286" i="1"/>
  <c r="F286" i="1"/>
  <c r="K285" i="1"/>
  <c r="J285" i="1"/>
  <c r="H285" i="1"/>
  <c r="F285" i="1"/>
  <c r="K284" i="1"/>
  <c r="J284" i="1"/>
  <c r="H284" i="1"/>
  <c r="F284" i="1"/>
  <c r="K283" i="1"/>
  <c r="J283" i="1"/>
  <c r="H283" i="1"/>
  <c r="F283" i="1"/>
  <c r="K282" i="1"/>
  <c r="J282" i="1"/>
  <c r="H282" i="1"/>
  <c r="F282" i="1"/>
  <c r="K281" i="1"/>
  <c r="J281" i="1"/>
  <c r="H281" i="1"/>
  <c r="F281" i="1"/>
  <c r="K280" i="1"/>
  <c r="J280" i="1"/>
  <c r="H280" i="1"/>
  <c r="F280" i="1"/>
  <c r="K279" i="1"/>
  <c r="J279" i="1"/>
  <c r="H279" i="1"/>
  <c r="F279" i="1"/>
  <c r="K278" i="1"/>
  <c r="J278" i="1"/>
  <c r="H278" i="1"/>
  <c r="F278" i="1"/>
  <c r="K277" i="1"/>
  <c r="J277" i="1"/>
  <c r="H277" i="1"/>
  <c r="F277" i="1"/>
  <c r="K276" i="1"/>
  <c r="J276" i="1"/>
  <c r="H276" i="1"/>
  <c r="F276" i="1"/>
  <c r="K275" i="1"/>
  <c r="J275" i="1"/>
  <c r="H275" i="1"/>
  <c r="F275" i="1"/>
  <c r="K274" i="1"/>
  <c r="J274" i="1"/>
  <c r="H274" i="1"/>
  <c r="F274" i="1"/>
  <c r="K273" i="1"/>
  <c r="J273" i="1"/>
  <c r="H273" i="1"/>
  <c r="F273" i="1"/>
  <c r="K272" i="1"/>
  <c r="J272" i="1"/>
  <c r="H272" i="1"/>
  <c r="F272" i="1"/>
  <c r="K271" i="1"/>
  <c r="J271" i="1"/>
  <c r="H271" i="1"/>
  <c r="F271" i="1"/>
  <c r="K270" i="1"/>
  <c r="J270" i="1"/>
  <c r="H270" i="1"/>
  <c r="F270" i="1"/>
  <c r="K269" i="1"/>
  <c r="J269" i="1"/>
  <c r="H269" i="1"/>
  <c r="F269" i="1"/>
  <c r="K268" i="1"/>
  <c r="J268" i="1"/>
  <c r="H268" i="1"/>
  <c r="F268" i="1"/>
  <c r="K267" i="1"/>
  <c r="J267" i="1"/>
  <c r="H267" i="1"/>
  <c r="F267" i="1"/>
  <c r="K266" i="1"/>
  <c r="J266" i="1"/>
  <c r="H266" i="1"/>
  <c r="F266" i="1"/>
  <c r="I264" i="1"/>
  <c r="G264" i="1"/>
  <c r="E264" i="1"/>
  <c r="K260" i="1"/>
  <c r="J260" i="1"/>
  <c r="H260" i="1"/>
  <c r="F260" i="1"/>
  <c r="K259" i="1"/>
  <c r="J259" i="1"/>
  <c r="H259" i="1"/>
  <c r="F259" i="1"/>
  <c r="K258" i="1"/>
  <c r="J258" i="1"/>
  <c r="H258" i="1"/>
  <c r="F258" i="1"/>
  <c r="K257" i="1"/>
  <c r="J257" i="1"/>
  <c r="H257" i="1"/>
  <c r="F257" i="1"/>
  <c r="K256" i="1"/>
  <c r="J256" i="1"/>
  <c r="H256" i="1"/>
  <c r="F256" i="1"/>
  <c r="K255" i="1"/>
  <c r="J255" i="1"/>
  <c r="H255" i="1"/>
  <c r="F255" i="1"/>
  <c r="K254" i="1"/>
  <c r="J254" i="1"/>
  <c r="H254" i="1"/>
  <c r="F254" i="1"/>
  <c r="K253" i="1"/>
  <c r="J253" i="1"/>
  <c r="H253" i="1"/>
  <c r="F253" i="1"/>
  <c r="K252" i="1"/>
  <c r="J252" i="1"/>
  <c r="H252" i="1"/>
  <c r="F252" i="1"/>
  <c r="K251" i="1"/>
  <c r="J251" i="1"/>
  <c r="H251" i="1"/>
  <c r="F251" i="1"/>
  <c r="K250" i="1"/>
  <c r="J250" i="1"/>
  <c r="H250" i="1"/>
  <c r="F250" i="1"/>
  <c r="K249" i="1"/>
  <c r="J249" i="1"/>
  <c r="H249" i="1"/>
  <c r="F249" i="1"/>
  <c r="K248" i="1"/>
  <c r="J248" i="1"/>
  <c r="H248" i="1"/>
  <c r="F248" i="1"/>
  <c r="K247" i="1"/>
  <c r="J247" i="1"/>
  <c r="H247" i="1"/>
  <c r="F247" i="1"/>
  <c r="I245" i="1"/>
  <c r="G245" i="1"/>
  <c r="E245" i="1"/>
  <c r="K241" i="1"/>
  <c r="J241" i="1"/>
  <c r="H241" i="1"/>
  <c r="F241" i="1"/>
  <c r="K240" i="1"/>
  <c r="J240" i="1"/>
  <c r="H240" i="1"/>
  <c r="F240" i="1"/>
  <c r="K239" i="1"/>
  <c r="J239" i="1"/>
  <c r="H239" i="1"/>
  <c r="F239" i="1"/>
  <c r="K238" i="1"/>
  <c r="J238" i="1"/>
  <c r="H238" i="1"/>
  <c r="F238" i="1"/>
  <c r="K237" i="1"/>
  <c r="J237" i="1"/>
  <c r="H237" i="1"/>
  <c r="F237" i="1"/>
  <c r="K236" i="1"/>
  <c r="J236" i="1"/>
  <c r="H236" i="1"/>
  <c r="F236" i="1"/>
  <c r="K235" i="1"/>
  <c r="J235" i="1"/>
  <c r="H235" i="1"/>
  <c r="F235" i="1"/>
  <c r="K234" i="1"/>
  <c r="J234" i="1"/>
  <c r="H234" i="1"/>
  <c r="F234" i="1"/>
  <c r="K233" i="1"/>
  <c r="J233" i="1"/>
  <c r="H233" i="1"/>
  <c r="F233" i="1"/>
  <c r="K232" i="1"/>
  <c r="J232" i="1"/>
  <c r="H232" i="1"/>
  <c r="F232" i="1"/>
  <c r="K231" i="1"/>
  <c r="J231" i="1"/>
  <c r="H231" i="1"/>
  <c r="F231" i="1"/>
  <c r="K230" i="1"/>
  <c r="J230" i="1"/>
  <c r="H230" i="1"/>
  <c r="F230" i="1"/>
  <c r="K229" i="1"/>
  <c r="J229" i="1"/>
  <c r="H229" i="1"/>
  <c r="F229" i="1"/>
  <c r="K228" i="1"/>
  <c r="J228" i="1"/>
  <c r="H228" i="1"/>
  <c r="F228" i="1"/>
  <c r="K227" i="1"/>
  <c r="J227" i="1"/>
  <c r="H227" i="1"/>
  <c r="F227" i="1"/>
  <c r="K226" i="1"/>
  <c r="J226" i="1"/>
  <c r="H226" i="1"/>
  <c r="F226" i="1"/>
  <c r="K225" i="1"/>
  <c r="J225" i="1"/>
  <c r="H225" i="1"/>
  <c r="F225" i="1"/>
  <c r="K224" i="1"/>
  <c r="J224" i="1"/>
  <c r="H224" i="1"/>
  <c r="F224" i="1"/>
  <c r="K223" i="1"/>
  <c r="J223" i="1"/>
  <c r="H223" i="1"/>
  <c r="F223" i="1"/>
  <c r="K222" i="1"/>
  <c r="J222" i="1"/>
  <c r="H222" i="1"/>
  <c r="F222" i="1"/>
  <c r="K221" i="1"/>
  <c r="J221" i="1"/>
  <c r="H221" i="1"/>
  <c r="F221" i="1"/>
  <c r="K220" i="1"/>
  <c r="J220" i="1"/>
  <c r="H220" i="1"/>
  <c r="F220" i="1"/>
  <c r="K219" i="1"/>
  <c r="J219" i="1"/>
  <c r="H219" i="1"/>
  <c r="F219" i="1"/>
  <c r="K218" i="1"/>
  <c r="J218" i="1"/>
  <c r="H218" i="1"/>
  <c r="F218" i="1"/>
  <c r="K217" i="1"/>
  <c r="J217" i="1"/>
  <c r="H217" i="1"/>
  <c r="F217" i="1"/>
  <c r="K216" i="1"/>
  <c r="J216" i="1"/>
  <c r="H216" i="1"/>
  <c r="F216" i="1"/>
  <c r="K215" i="1"/>
  <c r="J215" i="1"/>
  <c r="H215" i="1"/>
  <c r="F215" i="1"/>
  <c r="K214" i="1"/>
  <c r="J214" i="1"/>
  <c r="H214" i="1"/>
  <c r="F214" i="1"/>
  <c r="K213" i="1"/>
  <c r="J213" i="1"/>
  <c r="H213" i="1"/>
  <c r="F213" i="1"/>
  <c r="K212" i="1"/>
  <c r="J212" i="1"/>
  <c r="H212" i="1"/>
  <c r="F212" i="1"/>
  <c r="K211" i="1"/>
  <c r="J211" i="1"/>
  <c r="H211" i="1"/>
  <c r="F211" i="1"/>
  <c r="K210" i="1"/>
  <c r="J210" i="1"/>
  <c r="H210" i="1"/>
  <c r="F210" i="1"/>
  <c r="K209" i="1"/>
  <c r="J209" i="1"/>
  <c r="H209" i="1"/>
  <c r="F209" i="1"/>
  <c r="K208" i="1"/>
  <c r="J208" i="1"/>
  <c r="H208" i="1"/>
  <c r="F208" i="1"/>
  <c r="K207" i="1"/>
  <c r="J207" i="1"/>
  <c r="H207" i="1"/>
  <c r="F207" i="1"/>
  <c r="K206" i="1"/>
  <c r="J206" i="1"/>
  <c r="H206" i="1"/>
  <c r="F206" i="1"/>
  <c r="K205" i="1"/>
  <c r="J205" i="1"/>
  <c r="H205" i="1"/>
  <c r="F205" i="1"/>
  <c r="K204" i="1"/>
  <c r="J204" i="1"/>
  <c r="H204" i="1"/>
  <c r="F204" i="1"/>
  <c r="K203" i="1"/>
  <c r="J203" i="1"/>
  <c r="H203" i="1"/>
  <c r="F203" i="1"/>
  <c r="K202" i="1"/>
  <c r="J202" i="1"/>
  <c r="H202" i="1"/>
  <c r="F202" i="1"/>
  <c r="K201" i="1"/>
  <c r="J201" i="1"/>
  <c r="H201" i="1"/>
  <c r="F201" i="1"/>
  <c r="K200" i="1"/>
  <c r="J200" i="1"/>
  <c r="H200" i="1"/>
  <c r="F200" i="1"/>
  <c r="K199" i="1"/>
  <c r="J199" i="1"/>
  <c r="H199" i="1"/>
  <c r="F199" i="1"/>
  <c r="K198" i="1"/>
  <c r="J198" i="1"/>
  <c r="H198" i="1"/>
  <c r="F198" i="1"/>
  <c r="K197" i="1"/>
  <c r="J197" i="1"/>
  <c r="H197" i="1"/>
  <c r="F197" i="1"/>
  <c r="K196" i="1"/>
  <c r="J196" i="1"/>
  <c r="H196" i="1"/>
  <c r="F196" i="1"/>
  <c r="K195" i="1"/>
  <c r="J195" i="1"/>
  <c r="H195" i="1"/>
  <c r="F195" i="1"/>
  <c r="K194" i="1"/>
  <c r="J194" i="1"/>
  <c r="H194" i="1"/>
  <c r="F194" i="1"/>
  <c r="K193" i="1"/>
  <c r="J193" i="1"/>
  <c r="H193" i="1"/>
  <c r="F193" i="1"/>
  <c r="K192" i="1"/>
  <c r="J192" i="1"/>
  <c r="H192" i="1"/>
  <c r="F192" i="1"/>
  <c r="K191" i="1"/>
  <c r="J191" i="1"/>
  <c r="H191" i="1"/>
  <c r="F191" i="1"/>
  <c r="K190" i="1"/>
  <c r="J190" i="1"/>
  <c r="H190" i="1"/>
  <c r="F190" i="1"/>
  <c r="K189" i="1"/>
  <c r="J189" i="1"/>
  <c r="H189" i="1"/>
  <c r="F189" i="1"/>
  <c r="K188" i="1"/>
  <c r="J188" i="1"/>
  <c r="H188" i="1"/>
  <c r="F188" i="1"/>
  <c r="K187" i="1"/>
  <c r="J187" i="1"/>
  <c r="H187" i="1"/>
  <c r="F187" i="1"/>
  <c r="K186" i="1"/>
  <c r="J186" i="1"/>
  <c r="H186" i="1"/>
  <c r="F186" i="1"/>
  <c r="K185" i="1"/>
  <c r="J185" i="1"/>
  <c r="H185" i="1"/>
  <c r="F185" i="1"/>
  <c r="K184" i="1"/>
  <c r="J184" i="1"/>
  <c r="H184" i="1"/>
  <c r="F184" i="1"/>
  <c r="K183" i="1"/>
  <c r="J183" i="1"/>
  <c r="H183" i="1"/>
  <c r="F183" i="1"/>
  <c r="K182" i="1"/>
  <c r="J182" i="1"/>
  <c r="H182" i="1"/>
  <c r="F182" i="1"/>
  <c r="K181" i="1"/>
  <c r="J181" i="1"/>
  <c r="H181" i="1"/>
  <c r="F181" i="1"/>
  <c r="K180" i="1"/>
  <c r="J180" i="1"/>
  <c r="H180" i="1"/>
  <c r="F180" i="1"/>
  <c r="K179" i="1"/>
  <c r="J179" i="1"/>
  <c r="H179" i="1"/>
  <c r="F179" i="1"/>
  <c r="K178" i="1"/>
  <c r="J178" i="1"/>
  <c r="H178" i="1"/>
  <c r="F178" i="1"/>
  <c r="K177" i="1"/>
  <c r="J177" i="1"/>
  <c r="H177" i="1"/>
  <c r="F177" i="1"/>
  <c r="K176" i="1"/>
  <c r="J176" i="1"/>
  <c r="H176" i="1"/>
  <c r="F176" i="1"/>
  <c r="K175" i="1"/>
  <c r="J175" i="1"/>
  <c r="H175" i="1"/>
  <c r="F175" i="1"/>
  <c r="K174" i="1"/>
  <c r="J174" i="1"/>
  <c r="H174" i="1"/>
  <c r="F174" i="1"/>
  <c r="K173" i="1"/>
  <c r="J173" i="1"/>
  <c r="H173" i="1"/>
  <c r="F173" i="1"/>
  <c r="I171" i="1"/>
  <c r="I341" i="1" s="1"/>
  <c r="I394" i="1" s="1"/>
  <c r="I400" i="1" s="1"/>
  <c r="I412" i="1" s="1"/>
  <c r="I440" i="1" s="1"/>
  <c r="I487" i="1" s="1"/>
  <c r="G171" i="1"/>
  <c r="G341" i="1" s="1"/>
  <c r="G394" i="1" s="1"/>
  <c r="G400" i="1" s="1"/>
  <c r="G412" i="1" s="1"/>
  <c r="G440" i="1" s="1"/>
  <c r="G487" i="1" s="1"/>
  <c r="E171" i="1"/>
  <c r="E341" i="1" s="1"/>
  <c r="E394" i="1" s="1"/>
  <c r="E400" i="1" s="1"/>
  <c r="E412" i="1" s="1"/>
  <c r="E440" i="1" s="1"/>
  <c r="E487" i="1" s="1"/>
  <c r="K167" i="1"/>
  <c r="J167" i="1"/>
  <c r="H167" i="1"/>
  <c r="F167" i="1"/>
  <c r="K166" i="1"/>
  <c r="J166" i="1"/>
  <c r="H166" i="1"/>
  <c r="F166" i="1"/>
  <c r="K165" i="1"/>
  <c r="J165" i="1"/>
  <c r="H165" i="1"/>
  <c r="F165" i="1"/>
  <c r="K164" i="1"/>
  <c r="J164" i="1"/>
  <c r="H164" i="1"/>
  <c r="F164" i="1"/>
  <c r="K163" i="1"/>
  <c r="J163" i="1"/>
  <c r="H163" i="1"/>
  <c r="F163" i="1"/>
  <c r="K162" i="1"/>
  <c r="J162" i="1"/>
  <c r="H162" i="1"/>
  <c r="F162" i="1"/>
  <c r="K161" i="1"/>
  <c r="J161" i="1"/>
  <c r="H161" i="1"/>
  <c r="F161" i="1"/>
  <c r="K160" i="1"/>
  <c r="J160" i="1"/>
  <c r="H160" i="1"/>
  <c r="F160" i="1"/>
  <c r="K159" i="1"/>
  <c r="J159" i="1"/>
  <c r="H159" i="1"/>
  <c r="F159" i="1"/>
  <c r="K158" i="1"/>
  <c r="J158" i="1"/>
  <c r="H158" i="1"/>
  <c r="F158" i="1"/>
  <c r="K157" i="1"/>
  <c r="J157" i="1"/>
  <c r="H157" i="1"/>
  <c r="F157" i="1"/>
  <c r="K156" i="1"/>
  <c r="J156" i="1"/>
  <c r="H156" i="1"/>
  <c r="F156" i="1"/>
  <c r="K155" i="1"/>
  <c r="J155" i="1"/>
  <c r="H155" i="1"/>
  <c r="F155" i="1"/>
  <c r="K154" i="1"/>
  <c r="J154" i="1"/>
  <c r="H154" i="1"/>
  <c r="F154" i="1"/>
  <c r="K153" i="1"/>
  <c r="J153" i="1"/>
  <c r="H153" i="1"/>
  <c r="F153" i="1"/>
  <c r="K152" i="1"/>
  <c r="J152" i="1"/>
  <c r="H152" i="1"/>
  <c r="F152" i="1"/>
  <c r="K151" i="1"/>
  <c r="J151" i="1"/>
  <c r="H151" i="1"/>
  <c r="F151" i="1"/>
  <c r="K150" i="1"/>
  <c r="J150" i="1"/>
  <c r="H150" i="1"/>
  <c r="F150" i="1"/>
  <c r="K149" i="1"/>
  <c r="J149" i="1"/>
  <c r="H149" i="1"/>
  <c r="F149" i="1"/>
  <c r="K148" i="1"/>
  <c r="J148" i="1"/>
  <c r="H148" i="1"/>
  <c r="F148" i="1"/>
  <c r="K147" i="1"/>
  <c r="J147" i="1"/>
  <c r="H147" i="1"/>
  <c r="F147" i="1"/>
  <c r="K146" i="1"/>
  <c r="J146" i="1"/>
  <c r="H146" i="1"/>
  <c r="F146" i="1"/>
  <c r="K145" i="1"/>
  <c r="J145" i="1"/>
  <c r="H145" i="1"/>
  <c r="F145" i="1"/>
  <c r="K144" i="1"/>
  <c r="J144" i="1"/>
  <c r="H144" i="1"/>
  <c r="F144" i="1"/>
  <c r="K143" i="1"/>
  <c r="J143" i="1"/>
  <c r="H143" i="1"/>
  <c r="F143" i="1"/>
  <c r="K142" i="1"/>
  <c r="J142" i="1"/>
  <c r="H142" i="1"/>
  <c r="F142" i="1"/>
  <c r="K141" i="1"/>
  <c r="J141" i="1"/>
  <c r="H141" i="1"/>
  <c r="F141" i="1"/>
  <c r="K140" i="1"/>
  <c r="J140" i="1"/>
  <c r="H140" i="1"/>
  <c r="F140" i="1"/>
  <c r="K139" i="1"/>
  <c r="J139" i="1"/>
  <c r="H139" i="1"/>
  <c r="F139" i="1"/>
  <c r="K138" i="1"/>
  <c r="J138" i="1"/>
  <c r="H138" i="1"/>
  <c r="F138" i="1"/>
  <c r="K137" i="1"/>
  <c r="J137" i="1"/>
  <c r="H137" i="1"/>
  <c r="F137" i="1"/>
  <c r="K136" i="1"/>
  <c r="J136" i="1"/>
  <c r="H136" i="1"/>
  <c r="F136" i="1"/>
  <c r="K135" i="1"/>
  <c r="J135" i="1"/>
  <c r="H135" i="1"/>
  <c r="F135" i="1"/>
  <c r="K134" i="1"/>
  <c r="J134" i="1"/>
  <c r="H134" i="1"/>
  <c r="F134" i="1"/>
  <c r="K133" i="1"/>
  <c r="J133" i="1"/>
  <c r="H133" i="1"/>
  <c r="F133" i="1"/>
  <c r="K132" i="1"/>
  <c r="J132" i="1"/>
  <c r="H132" i="1"/>
  <c r="F132" i="1"/>
  <c r="K131" i="1"/>
  <c r="J131" i="1"/>
  <c r="H131" i="1"/>
  <c r="F131" i="1"/>
  <c r="K130" i="1"/>
  <c r="J130" i="1"/>
  <c r="H130" i="1"/>
  <c r="F130" i="1"/>
  <c r="K129" i="1"/>
  <c r="J129" i="1"/>
  <c r="H129" i="1"/>
  <c r="F129" i="1"/>
  <c r="K128" i="1"/>
  <c r="J128" i="1"/>
  <c r="H128" i="1"/>
  <c r="F128" i="1"/>
  <c r="K127" i="1"/>
  <c r="J127" i="1"/>
  <c r="H127" i="1"/>
  <c r="F127" i="1"/>
  <c r="K126" i="1"/>
  <c r="J126" i="1"/>
  <c r="H126" i="1"/>
  <c r="F126" i="1"/>
  <c r="K125" i="1"/>
  <c r="J125" i="1"/>
  <c r="H125" i="1"/>
  <c r="F125" i="1"/>
  <c r="K124" i="1"/>
  <c r="J124" i="1"/>
  <c r="H124" i="1"/>
  <c r="F124" i="1"/>
  <c r="K123" i="1"/>
  <c r="J123" i="1"/>
  <c r="H123" i="1"/>
  <c r="F123" i="1"/>
  <c r="K122" i="1"/>
  <c r="J122" i="1"/>
  <c r="H122" i="1"/>
  <c r="F122" i="1"/>
  <c r="K121" i="1"/>
  <c r="J121" i="1"/>
  <c r="H121" i="1"/>
  <c r="F121" i="1"/>
  <c r="K120" i="1"/>
  <c r="J120" i="1"/>
  <c r="H120" i="1"/>
  <c r="F120" i="1"/>
  <c r="K119" i="1"/>
  <c r="J119" i="1"/>
  <c r="H119" i="1"/>
  <c r="F119" i="1"/>
  <c r="K118" i="1"/>
  <c r="J118" i="1"/>
  <c r="H118" i="1"/>
  <c r="F118" i="1"/>
  <c r="K117" i="1"/>
  <c r="J117" i="1"/>
  <c r="H117" i="1"/>
  <c r="F117" i="1"/>
  <c r="K116" i="1"/>
  <c r="J116" i="1"/>
  <c r="H116" i="1"/>
  <c r="F116" i="1"/>
  <c r="K115" i="1"/>
  <c r="J115" i="1"/>
  <c r="H115" i="1"/>
  <c r="F115" i="1"/>
  <c r="K114" i="1"/>
  <c r="J114" i="1"/>
  <c r="H114" i="1"/>
  <c r="F114" i="1"/>
  <c r="K113" i="1"/>
  <c r="J113" i="1"/>
  <c r="H113" i="1"/>
  <c r="F113" i="1"/>
  <c r="K112" i="1"/>
  <c r="J112" i="1"/>
  <c r="H112" i="1"/>
  <c r="F112" i="1"/>
  <c r="K111" i="1"/>
  <c r="J111" i="1"/>
  <c r="H111" i="1"/>
  <c r="F111" i="1"/>
  <c r="K110" i="1"/>
  <c r="J110" i="1"/>
  <c r="H110" i="1"/>
  <c r="F110" i="1"/>
  <c r="K109" i="1"/>
  <c r="J109" i="1"/>
  <c r="H109" i="1"/>
  <c r="F109" i="1"/>
  <c r="K108" i="1"/>
  <c r="J108" i="1"/>
  <c r="H108" i="1"/>
  <c r="F108" i="1"/>
  <c r="K107" i="1"/>
  <c r="J107" i="1"/>
  <c r="H107" i="1"/>
  <c r="F107" i="1"/>
  <c r="K106" i="1"/>
  <c r="J106" i="1"/>
  <c r="H106" i="1"/>
  <c r="F106" i="1"/>
  <c r="K105" i="1"/>
  <c r="J105" i="1"/>
  <c r="H105" i="1"/>
  <c r="F105" i="1"/>
  <c r="K104" i="1"/>
  <c r="J104" i="1"/>
  <c r="H104" i="1"/>
  <c r="F104" i="1"/>
  <c r="K103" i="1"/>
  <c r="J103" i="1"/>
  <c r="H103" i="1"/>
  <c r="F103" i="1"/>
  <c r="K102" i="1"/>
  <c r="J102" i="1"/>
  <c r="H102" i="1"/>
  <c r="F102" i="1"/>
  <c r="K101" i="1"/>
  <c r="J101" i="1"/>
  <c r="H101" i="1"/>
  <c r="F101" i="1"/>
  <c r="K100" i="1"/>
  <c r="J100" i="1"/>
  <c r="H100" i="1"/>
  <c r="F100" i="1"/>
  <c r="K99" i="1"/>
  <c r="J99" i="1"/>
  <c r="H99" i="1"/>
  <c r="F99" i="1"/>
  <c r="K98" i="1"/>
  <c r="J98" i="1"/>
  <c r="H98" i="1"/>
  <c r="F98" i="1"/>
  <c r="K97" i="1"/>
  <c r="J97" i="1"/>
  <c r="H97" i="1"/>
  <c r="F97" i="1"/>
  <c r="K96" i="1"/>
  <c r="J96" i="1"/>
  <c r="H96" i="1"/>
  <c r="F96" i="1"/>
  <c r="K95" i="1"/>
  <c r="J95" i="1"/>
  <c r="H95" i="1"/>
  <c r="F95" i="1"/>
  <c r="K94" i="1"/>
  <c r="J94" i="1"/>
  <c r="H94" i="1"/>
  <c r="F94" i="1"/>
  <c r="K93" i="1"/>
  <c r="J93" i="1"/>
  <c r="H93" i="1"/>
  <c r="F93" i="1"/>
  <c r="K92" i="1"/>
  <c r="J92" i="1"/>
  <c r="H92" i="1"/>
  <c r="F92" i="1"/>
  <c r="K91" i="1"/>
  <c r="J91" i="1"/>
  <c r="H91" i="1"/>
  <c r="F91" i="1"/>
  <c r="K90" i="1"/>
  <c r="J90" i="1"/>
  <c r="H90" i="1"/>
  <c r="F90" i="1"/>
  <c r="K89" i="1"/>
  <c r="J89" i="1"/>
  <c r="H89" i="1"/>
  <c r="F89" i="1"/>
  <c r="K88" i="1"/>
  <c r="J88" i="1"/>
  <c r="H88" i="1"/>
  <c r="F88" i="1"/>
  <c r="K87" i="1"/>
  <c r="J87" i="1"/>
  <c r="H87" i="1"/>
  <c r="F87" i="1"/>
  <c r="K86" i="1"/>
  <c r="J86" i="1"/>
  <c r="H86" i="1"/>
  <c r="F86" i="1"/>
  <c r="I84" i="1"/>
  <c r="G84" i="1"/>
  <c r="E84" i="1"/>
  <c r="K80" i="1"/>
  <c r="J80" i="1"/>
  <c r="H80" i="1"/>
  <c r="F80" i="1"/>
  <c r="K79" i="1"/>
  <c r="J79" i="1"/>
  <c r="H79" i="1"/>
  <c r="F79" i="1"/>
  <c r="K78" i="1"/>
  <c r="J78" i="1"/>
  <c r="H78" i="1"/>
  <c r="F78" i="1"/>
  <c r="K77" i="1"/>
  <c r="J77" i="1"/>
  <c r="H77" i="1"/>
  <c r="F77" i="1"/>
  <c r="K76" i="1"/>
  <c r="J76" i="1"/>
  <c r="H76" i="1"/>
  <c r="F76" i="1"/>
  <c r="K75" i="1"/>
  <c r="J75" i="1"/>
  <c r="H75" i="1"/>
  <c r="F75" i="1"/>
  <c r="K74" i="1"/>
  <c r="J74" i="1"/>
  <c r="H74" i="1"/>
  <c r="F74" i="1"/>
  <c r="K73" i="1"/>
  <c r="J73" i="1"/>
  <c r="H73" i="1"/>
  <c r="F73" i="1"/>
  <c r="K72" i="1"/>
  <c r="J72" i="1"/>
  <c r="H72" i="1"/>
  <c r="F72" i="1"/>
  <c r="K71" i="1"/>
  <c r="J71" i="1"/>
  <c r="H71" i="1"/>
  <c r="F71" i="1"/>
  <c r="K70" i="1"/>
  <c r="J70" i="1"/>
  <c r="H70" i="1"/>
  <c r="F70" i="1"/>
  <c r="K69" i="1"/>
  <c r="J69" i="1"/>
  <c r="H69" i="1"/>
  <c r="F69" i="1"/>
  <c r="K68" i="1"/>
  <c r="J68" i="1"/>
  <c r="H68" i="1"/>
  <c r="F68" i="1"/>
  <c r="K67" i="1"/>
  <c r="J67" i="1"/>
  <c r="H67" i="1"/>
  <c r="F67" i="1"/>
  <c r="K66" i="1"/>
  <c r="J66" i="1"/>
  <c r="H66" i="1"/>
  <c r="F66" i="1"/>
  <c r="K65" i="1"/>
  <c r="J65" i="1"/>
  <c r="H65" i="1"/>
  <c r="F65" i="1"/>
  <c r="K64" i="1"/>
  <c r="J64" i="1"/>
  <c r="H64" i="1"/>
  <c r="F64" i="1"/>
  <c r="K63" i="1"/>
  <c r="J63" i="1"/>
  <c r="H63" i="1"/>
  <c r="F63" i="1"/>
  <c r="K62" i="1"/>
  <c r="J62" i="1"/>
  <c r="H62" i="1"/>
  <c r="F62" i="1"/>
  <c r="K61" i="1"/>
  <c r="J61" i="1"/>
  <c r="H61" i="1"/>
  <c r="F61" i="1"/>
  <c r="K60" i="1"/>
  <c r="J60" i="1"/>
  <c r="H60" i="1"/>
  <c r="F60" i="1"/>
  <c r="K59" i="1"/>
  <c r="J59" i="1"/>
  <c r="H59" i="1"/>
  <c r="F59" i="1"/>
  <c r="K58" i="1"/>
  <c r="J58" i="1"/>
  <c r="H58" i="1"/>
  <c r="F58" i="1"/>
  <c r="K57" i="1"/>
  <c r="J57" i="1"/>
  <c r="H57" i="1"/>
  <c r="F57" i="1"/>
  <c r="K56" i="1"/>
  <c r="J56" i="1"/>
  <c r="H56" i="1"/>
  <c r="F56" i="1"/>
  <c r="K55" i="1"/>
  <c r="J55" i="1"/>
  <c r="H55" i="1"/>
  <c r="F55" i="1"/>
  <c r="K54" i="1"/>
  <c r="J54" i="1"/>
  <c r="H54" i="1"/>
  <c r="F54" i="1"/>
  <c r="K53" i="1"/>
  <c r="J53" i="1"/>
  <c r="H53" i="1"/>
  <c r="F53" i="1"/>
  <c r="K52" i="1"/>
  <c r="J52" i="1"/>
  <c r="H52" i="1"/>
  <c r="F52" i="1"/>
  <c r="K51" i="1"/>
  <c r="J51" i="1"/>
  <c r="H51" i="1"/>
  <c r="F51" i="1"/>
  <c r="K50" i="1"/>
  <c r="J50" i="1"/>
  <c r="H50" i="1"/>
  <c r="F50" i="1"/>
  <c r="K49" i="1"/>
  <c r="J49" i="1"/>
  <c r="H49" i="1"/>
  <c r="F49" i="1"/>
  <c r="K48" i="1"/>
  <c r="J48" i="1"/>
  <c r="H48" i="1"/>
  <c r="F48" i="1"/>
  <c r="K47" i="1"/>
  <c r="J47" i="1"/>
  <c r="H47" i="1"/>
  <c r="F47" i="1"/>
  <c r="K46" i="1"/>
  <c r="J46" i="1"/>
  <c r="H46" i="1"/>
  <c r="F46" i="1"/>
  <c r="K45" i="1"/>
  <c r="J45" i="1"/>
  <c r="H45" i="1"/>
  <c r="F45" i="1"/>
  <c r="K44" i="1"/>
  <c r="J44" i="1"/>
  <c r="H44" i="1"/>
  <c r="F44" i="1"/>
  <c r="K43" i="1"/>
  <c r="J43" i="1"/>
  <c r="H43" i="1"/>
  <c r="F43" i="1"/>
  <c r="K42" i="1"/>
  <c r="J42" i="1"/>
  <c r="H42" i="1"/>
  <c r="F42" i="1"/>
  <c r="K41" i="1"/>
  <c r="J41" i="1"/>
  <c r="H41" i="1"/>
  <c r="F41" i="1"/>
  <c r="K40" i="1"/>
  <c r="J40" i="1"/>
  <c r="H40" i="1"/>
  <c r="F40" i="1"/>
  <c r="K39" i="1"/>
  <c r="J39" i="1"/>
  <c r="H39" i="1"/>
  <c r="F39" i="1"/>
  <c r="K38" i="1"/>
  <c r="J38" i="1"/>
  <c r="H38" i="1"/>
  <c r="F38" i="1"/>
  <c r="K37" i="1"/>
  <c r="J37" i="1"/>
  <c r="H37" i="1"/>
  <c r="F37" i="1"/>
  <c r="K36" i="1"/>
  <c r="J36" i="1"/>
  <c r="H36" i="1"/>
  <c r="F36" i="1"/>
  <c r="K35" i="1"/>
  <c r="J35" i="1"/>
  <c r="H35" i="1"/>
  <c r="F35" i="1"/>
  <c r="K34" i="1"/>
  <c r="J34" i="1"/>
  <c r="H34" i="1"/>
  <c r="F34" i="1"/>
  <c r="K33" i="1"/>
  <c r="J33" i="1"/>
  <c r="H33" i="1"/>
  <c r="F33" i="1"/>
  <c r="K32" i="1"/>
  <c r="J32" i="1"/>
  <c r="H32" i="1"/>
  <c r="F32" i="1"/>
  <c r="K31" i="1"/>
  <c r="J31" i="1"/>
  <c r="H31" i="1"/>
  <c r="F31" i="1"/>
  <c r="K30" i="1"/>
  <c r="J30" i="1"/>
  <c r="H30" i="1"/>
  <c r="F30" i="1"/>
  <c r="K29" i="1"/>
  <c r="J29" i="1"/>
  <c r="H29" i="1"/>
  <c r="F29" i="1"/>
  <c r="K28" i="1"/>
  <c r="J28" i="1"/>
  <c r="H28" i="1"/>
  <c r="F28" i="1"/>
  <c r="K27" i="1"/>
  <c r="J27" i="1"/>
  <c r="H27" i="1"/>
  <c r="F27" i="1"/>
  <c r="K26" i="1"/>
  <c r="J26" i="1"/>
  <c r="H26" i="1"/>
  <c r="F26" i="1"/>
  <c r="K25" i="1"/>
  <c r="J25" i="1"/>
  <c r="H25" i="1"/>
  <c r="F25" i="1"/>
  <c r="K24" i="1"/>
  <c r="J24" i="1"/>
  <c r="H24" i="1"/>
  <c r="F24" i="1"/>
  <c r="K23" i="1"/>
  <c r="J23" i="1"/>
  <c r="H23" i="1"/>
  <c r="F23" i="1"/>
  <c r="K22" i="1"/>
  <c r="J22" i="1"/>
  <c r="H22" i="1"/>
  <c r="F22" i="1"/>
  <c r="K21" i="1"/>
  <c r="J21" i="1"/>
  <c r="H21" i="1"/>
  <c r="F21" i="1"/>
  <c r="K20" i="1"/>
  <c r="J20" i="1"/>
  <c r="H20" i="1"/>
  <c r="F20" i="1"/>
  <c r="K19" i="1"/>
  <c r="J19" i="1"/>
  <c r="H19" i="1"/>
  <c r="F19" i="1"/>
  <c r="K18" i="1"/>
  <c r="J18" i="1"/>
  <c r="H18" i="1"/>
  <c r="F18" i="1"/>
  <c r="K17" i="1"/>
  <c r="J17" i="1"/>
  <c r="H17" i="1"/>
  <c r="F17" i="1"/>
  <c r="K16" i="1"/>
  <c r="J16" i="1"/>
  <c r="H16" i="1"/>
  <c r="F16" i="1"/>
  <c r="K15" i="1"/>
  <c r="J15" i="1"/>
  <c r="H15" i="1"/>
  <c r="F15" i="1"/>
  <c r="K14" i="1"/>
  <c r="J14" i="1"/>
  <c r="H14" i="1"/>
  <c r="F14" i="1"/>
  <c r="K13" i="1"/>
  <c r="J13" i="1"/>
  <c r="H13" i="1"/>
  <c r="F13" i="1"/>
  <c r="K12" i="1"/>
  <c r="J12" i="1"/>
  <c r="H12" i="1"/>
  <c r="F12" i="1"/>
  <c r="K11" i="1"/>
  <c r="J11" i="1"/>
  <c r="H11" i="1"/>
  <c r="F11" i="1"/>
  <c r="K10" i="1"/>
  <c r="J10" i="1"/>
  <c r="H10" i="1"/>
  <c r="F10" i="1"/>
  <c r="K9" i="1"/>
  <c r="J9" i="1"/>
  <c r="H9" i="1"/>
  <c r="F9" i="1"/>
  <c r="K8" i="1"/>
  <c r="J8" i="1"/>
  <c r="H8" i="1"/>
  <c r="F8" i="1"/>
  <c r="K7" i="1"/>
  <c r="J7" i="1"/>
  <c r="H7" i="1"/>
  <c r="F7" i="1"/>
  <c r="K6" i="1"/>
  <c r="J6" i="1"/>
  <c r="H6" i="1"/>
  <c r="F6" i="1"/>
  <c r="K5" i="1"/>
  <c r="J5" i="1"/>
  <c r="H5" i="1"/>
  <c r="F5" i="1"/>
  <c r="K4" i="1"/>
  <c r="J4" i="1"/>
  <c r="H4" i="1"/>
  <c r="F4" i="1"/>
  <c r="K3" i="1"/>
  <c r="J3" i="1"/>
  <c r="H3" i="1"/>
  <c r="F3" i="1"/>
  <c r="I484" i="1" l="1"/>
  <c r="G437" i="1"/>
  <c r="G500" i="1"/>
  <c r="I81" i="1"/>
  <c r="E242" i="1"/>
  <c r="G168" i="1"/>
  <c r="E338" i="1"/>
  <c r="E81" i="1"/>
  <c r="I168" i="1"/>
  <c r="I242" i="1"/>
  <c r="G261" i="1"/>
  <c r="E409" i="1"/>
  <c r="G409" i="1"/>
  <c r="E484" i="1"/>
  <c r="E168" i="1"/>
  <c r="G81" i="1"/>
  <c r="I261" i="1"/>
  <c r="I338" i="1"/>
  <c r="G391" i="1"/>
  <c r="G242" i="1"/>
  <c r="G338" i="1"/>
  <c r="E391" i="1"/>
  <c r="I437" i="1"/>
  <c r="I500" i="1"/>
  <c r="I409" i="1"/>
  <c r="E261" i="1"/>
  <c r="I391" i="1"/>
  <c r="E437" i="1"/>
  <c r="G484" i="1"/>
  <c r="E500" i="1"/>
  <c r="G501" i="1" l="1"/>
  <c r="I501" i="1"/>
  <c r="E501" i="1"/>
</calcChain>
</file>

<file path=xl/sharedStrings.xml><?xml version="1.0" encoding="utf-8"?>
<sst xmlns="http://schemas.openxmlformats.org/spreadsheetml/2006/main" count="1053" uniqueCount="490">
  <si>
    <t xml:space="preserve">LOTE 01 </t>
  </si>
  <si>
    <t>ITEM</t>
  </si>
  <si>
    <t>DISCRIMINAÇÃO DO PEDIDO</t>
  </si>
  <si>
    <t>UNID</t>
  </si>
  <si>
    <t>QTD</t>
  </si>
  <si>
    <t>VALORES</t>
  </si>
  <si>
    <t>MÉDIA UNITÁRIA</t>
  </si>
  <si>
    <t>MÉDIA</t>
  </si>
  <si>
    <t>VALOR UNIT.</t>
  </si>
  <si>
    <t>VALOR TOTAL</t>
  </si>
  <si>
    <t>VALOR UNIT</t>
  </si>
  <si>
    <t>TOTAL</t>
  </si>
  <si>
    <t>ABRACADEIRA em aco carbono de 1" , tipo regulavel em D, com parafuso sem fim.</t>
  </si>
  <si>
    <t>Und</t>
  </si>
  <si>
    <t>ABRACADEIRA em aco carbono de 1/2 , tipo regulavel em D, com parafuso sem fim.</t>
  </si>
  <si>
    <t>ABRACADEIRA em aco carbono de 100, tipo regulavel em D, com parafuso sem fim.</t>
  </si>
  <si>
    <t>ABRACADEIRA em aco carbono de 3/4 , tipo regulavel em D, com parafuso sem fim.</t>
  </si>
  <si>
    <t>ABRACADEIRA em aco carbono de 40 , tipo regulavel em D, com parafuso sem fim.</t>
  </si>
  <si>
    <t>ABRACADEIRA em aco carbono de 50, tipo regulavel em D, com parafuso sem fim.</t>
  </si>
  <si>
    <t>ADESIVO a base de resina epóxi de alta resistência para aplicação de madeira azulejo cerâmica pedra fibrocimento ancoragens e chumbamento embalagem contendo de 1 kg com dados.</t>
  </si>
  <si>
    <t>ARGAMASSA TIPO A, para assentamento cerâmico. Embalagem: saco com 20 kg, com dados de identificação do produto e marca do fabricante.</t>
  </si>
  <si>
    <t>Saco</t>
  </si>
  <si>
    <t>ARGAMASSA tipo ac3, para acabamento. Embalagem: saco com 15 kg, contendo dados do fabricante e prazo de validade.</t>
  </si>
  <si>
    <t>ARGAMASSA TIPO: PISO SOBRE PISO, para assentamento cerâmico. Embalagem: saco com 20 kg, com dados de identificação do produto e marca do fabricante.</t>
  </si>
  <si>
    <t>ASSENTO SANITARIO em material plástico de alta resistência, não almofadado, tamanho padrão, na cor branca. Embalagem com dados de identificação do produto e marca do fabricante.</t>
  </si>
  <si>
    <t>BALDE PLASTICO, em polietileno de alta densidade (pead), alta resistência a impacto, paredes e fundo reforçados, reforço no encaixe da alça, alça em aço 1010/20 zincado, capacidade 10 litros.</t>
  </si>
  <si>
    <t>BALDE PLASTICO, em polietileno de alta densidade, resistente a impacto, paredes e fundo reforçados, alça em aço zincado, capacidade 20 litros. O produto devera ter etiqueta com a identificação, marca do fabricante e capacidade.</t>
  </si>
  <si>
    <t>CADEADO 20 mm, em latão, com trava dupla, cilindros em latão, trifilado, mola e haste em aço inoxidável, com duas chaves, antifurto.</t>
  </si>
  <si>
    <t xml:space="preserve">CADEADO 25 mm,  em latão, com trava dupla, cilindro em latão, trifilado, mola e haste em aço inoxidável, com duas chaves, antifurto. </t>
  </si>
  <si>
    <t xml:space="preserve">CADEADO 35 mm, em latão, com trava dupla, cilindro em latão, trifilado, mola e haste em aço inoxidável, com duas chaves, antifurto. </t>
  </si>
  <si>
    <t>CADEADO 45 mm, em latão, com trava dupla, cilindro em latão, trifilado, mola e haste em aço inoxidável, com duas chaves, antifurto.</t>
  </si>
  <si>
    <t>CADEADO 50 mm, em latão, com trava dupla, cilindro em latão, trifilado, mola e haste em aço inoxidável, com duas chaves, antifurto.</t>
  </si>
  <si>
    <t>CAIXA DE DESCARGA tipo sobrepor, em plástico, com sistema de descarga total, capacidade 9 litros.</t>
  </si>
  <si>
    <t>CALHA, de PVC, para telhado, dimensoes 125 mm (diametro) x 3 m (comprimento). Embalagem com dados de identificacao do produto e marca do fabricante.</t>
  </si>
  <si>
    <t>CÂMARA DE AR nova para pneu de carro de mão 2,5 x 8 referencia. Embalagem com dados de identificação do produto e marca do fabricante.</t>
  </si>
  <si>
    <t>CANALETA, dimensao 10 x 20 mm, sistema X, na cor branco, comprimento 2,20 m.</t>
  </si>
  <si>
    <t>CIMENTO, branco, em conformidade com as NBR vigentes embalagem contendo 01 kg, com dados de identificação do produto e marca do fabricante.</t>
  </si>
  <si>
    <t>Kg</t>
  </si>
  <si>
    <t>CORDA, em seda, diametro 10 mm.</t>
  </si>
  <si>
    <t>Metro</t>
  </si>
  <si>
    <t>CORDA, em seda, diametro 12 mm.</t>
  </si>
  <si>
    <t>CORDA, em seda, diametro 4 mm.</t>
  </si>
  <si>
    <t>CORDA, em seda, diametro 6 mm.</t>
  </si>
  <si>
    <t>CORDA, em seda, diametro 8 mm.</t>
  </si>
  <si>
    <t>DISCO DE SERRA CIRCULAR 7 polegadas CAIXA COM 10 UNIDADES</t>
  </si>
  <si>
    <t>Cx</t>
  </si>
  <si>
    <t>DISCO, de corte, diamantado, diametro do disco 110mm, espessura de 3mm, diametro do furo 22mm, para ceramica e marmore. Em conformidade com NBR vigente. Embalagem com dados de identificacao do produto e marca do fabricante.</t>
  </si>
  <si>
    <t>DISCO, de corte, em aco, abrasivo, para cortar ferro, diametro 12 polegadas, de acordo com NBR vigentes Embalagem com dados de identificacao do produto e marca do fabricante.</t>
  </si>
  <si>
    <t>DISCO, de corte, em aco, abrasivo, para cortar ferro, diametro 4 polegadas, de acordo com NBR vigentes Embalagem com dados de identificacao do produto e marca do fabricante.</t>
  </si>
  <si>
    <t>DISCO, de corte, em aco, abrasivo, para cortar ferro, diametro 7 polegadas, de acordo com NBR vigentes Embalagem com dados de identificacao do produto e marca do fabricante.</t>
  </si>
  <si>
    <t>DISCO, de desbaste, em metal, diametro 7 polegadas, de acordo com NBR vigentes Embalagem com dados de identificacao do produto e marca do fabricante.</t>
  </si>
  <si>
    <t>DOBRADIÇA, de latão, para porta, de 3 polegadas, com 6 furos, com parafuso, embalagem com dados de identificação do produto e marca do fabricante.</t>
  </si>
  <si>
    <t>ESTOPA para polimento, de primeira qualidade, 100% algodão, alvejada, na cor branca. Embalagem: pacote contendo 150 gramas, com dados de identificação do produto e marca do fabricante</t>
  </si>
  <si>
    <t>FECHADURA de embutir para porta externa, em aço cromado, dimensões 195 mm (comprimento) x 70 mm (profundidade) x 22 mm(espessura), com 02 chaves e 02 parafusos.</t>
  </si>
  <si>
    <t>FECHADURA, de embutir, em inox, para porta, dimensões 19 cm (comprimento) x 5 cm (profundidade) x 3 cm (espessura), 02 chaves, 02 parafusos.</t>
  </si>
  <si>
    <t>FECHADURA, de sobrepor para porta de madeira. Embalagem com dados de identificação do produto e marca do fabricante.</t>
  </si>
  <si>
    <t>FERROLHO, em ferro cromado, fio redondo, 10 polegadas. Embalagem com dados de identificação do produto e marca do fabricante.</t>
  </si>
  <si>
    <t>FERROLHO, em ferro cromado, fio redondo, 2 polegadas. Embalagem com dados de identificação do produto e marca do fabricante.</t>
  </si>
  <si>
    <t>FERROLHO, em ferro cromado, fio redondo, 4 polegadas. Embalagem com dados de identificação do produto e marca do fabricante.</t>
  </si>
  <si>
    <t>FERROLHO, em ferro cromado, fio redondo, 5 polegadas. Embalagem com dados de identificação do produto e marca do fabricante.</t>
  </si>
  <si>
    <t>FERROLHO, em ferro cromado, fio redondo, 6 polegadas. Embalagem com dados de identificação do produto e marca do fabricante.</t>
  </si>
  <si>
    <t>FITA ADESIVA em crepe na cor bege dimensão 50 mmx50m. Embalagem:rolo individual,com dados de identificação do produto e marca do fabricante.</t>
  </si>
  <si>
    <t>FITA ADESIVA, em crepe cor bege 25mmx50mm. Embalagem:rolo individual,com dados de identificação do produto e marca do fabricante.</t>
  </si>
  <si>
    <t>FITA ZEBRADA amarela e preta 07 cm x 200 metros. Embalagem:rolo individual,com dados de identificação do produto e marca do fabricante.</t>
  </si>
  <si>
    <t>FORRO em PVC, branco, dimensões 20 cm (largura) x 6 m (comprimento).</t>
  </si>
  <si>
    <t>IMPERMEABILIZANTE a base de borracha clorada. Embalagem balde com 20 kg com dados de identificação do produto marca do fabricante data de fabricação e prazo de validade.</t>
  </si>
  <si>
    <t>Balde</t>
  </si>
  <si>
    <t>JOGO DE BROCA de aço de 1/8 a 1/2 polegadas.</t>
  </si>
  <si>
    <t>JG</t>
  </si>
  <si>
    <t>JOGO DE BROCA de videa - jogo de brocas com 8 peças de 18 a 28 mm para concreto, alvenaria, etc caixa metálica.</t>
  </si>
  <si>
    <t>JOGO DE CHAVE de fenda com 6 peças.</t>
  </si>
  <si>
    <t>JOGO DE LIMA redondo.</t>
  </si>
  <si>
    <t>JOGO DE MACHO de 1 /4 a 7/8 polegadas</t>
  </si>
  <si>
    <t>JOGO DE MACHO de 4 a 32 mm</t>
  </si>
  <si>
    <t>LAMINA DE SERRA de aço rápido para maquina de serra do tipo vaivém, utilizada para cortes de materiais não ferrosos e suas ligas, dimensões 45 x 525 x 2,25 mm, diâmetro do furo 10,5 mm</t>
  </si>
  <si>
    <t>LIXA para ferro nº 10</t>
  </si>
  <si>
    <t>LIXA para madeira, n. 120</t>
  </si>
  <si>
    <t>LIXA, para madeira, n. 100.</t>
  </si>
  <si>
    <t>MANGUEIRA de 1" para água rolo com 100 metros.</t>
  </si>
  <si>
    <t>Rolo</t>
  </si>
  <si>
    <t>MANGUEIRA de 1/2 para água rolo com 100 metros.</t>
  </si>
  <si>
    <t>MANGUEIRA de 3/4 para água rolo com 100 metros.</t>
  </si>
  <si>
    <t>MANGUEIRA, para jardim, em plastico resistente, trancada, 1/2 polegada, com esguicho e engate rapido para torneira, comprimento 10 metros. Embalagem com dados de especificacao do produto e marca do fabricante.</t>
  </si>
  <si>
    <t>MANGUEIRA, para jardim, em plastico resistente, trancada, 1/2 polegada, com esguicho e engate rapido para torneira, comprimento 20 metros. Embalagem com dados de especificacao do produto e marca do fabricante.</t>
  </si>
  <si>
    <t>MANGUEIRA, para jardim, em plastico resistente, trancada, 1/2 polegada, com esguicho e engate rapido para torneira, comprimento 30 metros. Embalagem com dados de especificacao do produto e marca do fabricante.</t>
  </si>
  <si>
    <t>MANTA, asfaltica, pre fabricada, derivada do petroleo, estruturada com poliester e espessura de 3mm</t>
  </si>
  <si>
    <t>M²</t>
  </si>
  <si>
    <t>PARAFAUSO cabeça tipo fenda, zincado, 4,2 x 25 mm, para dobradiça.Embalagem Caixa Com 100 unidades.</t>
  </si>
  <si>
    <t>PARAFUSO, cabeça tipo fenda, em metal, dimensões 3,8 x 22 mm, para madeira. Embalagem: caixa com 100 unidades.</t>
  </si>
  <si>
    <t>PISO, cerâmico, tipo a, antiderrapante, resistência pei-5, dimensões 35 x 35cm, cor branco.</t>
  </si>
  <si>
    <t>PNEU DE BORRACHA, de 09 polegadas, sem jante , para carrinho de mão capacidade de carga 250kg.</t>
  </si>
  <si>
    <t>PORTA cadeado, em aço galvanizado, 2 1/2 polegadas</t>
  </si>
  <si>
    <t>PORTA, sanfonada em PVC, cor branca, dimensoes 2,10 x 0,60m.</t>
  </si>
  <si>
    <t>PORTA, sanfonada em PVC, cor branca, dimensoes 2,10 x 0,70m.</t>
  </si>
  <si>
    <t>PORTA, sanfonada em PVC, cor branca, dimensoes 2,10 x 0,80m.</t>
  </si>
  <si>
    <t>REJUNTE PARA PISO, na cores variadas. Embalagem: saco com 01 kg, com dados de identificação do produto e marca do fabricante.</t>
  </si>
  <si>
    <t>REVESTIMENTO DE PAREDE, em azulejo cerâmico tipo a, na cor: variada, liso, dimensões 33 x 50 cm</t>
  </si>
  <si>
    <t>TONEL em PVC com capacidade para 200 lt</t>
  </si>
  <si>
    <t>VASO, sanitario, em louça convencional popular 37 x 47 x 38 cm, assento plástico, caixa de descarga PVC de sobrepor.</t>
  </si>
  <si>
    <t xml:space="preserve">LOTE 02 </t>
  </si>
  <si>
    <t>ADAPTADOR soldavel, curto c/bolsa-rosca para registro 20mm - 3/4.</t>
  </si>
  <si>
    <t>BOIA, para tanque de água, em PVC, de ½ polegada.</t>
  </si>
  <si>
    <t>BOIA, para tanque de água, em PVC, de 3/4 polegada.</t>
  </si>
  <si>
    <t>BUCHA, de redução, uso rede hidraulica, em PVC, 25 x 20mm, soldavel, curta, de acordo com a nbr vigente.</t>
  </si>
  <si>
    <t>BUCHA, redução, uso rede hidráulica, em PVC, 50mm x 25mm, soldável, curta, para água</t>
  </si>
  <si>
    <t>BUCHA, redução, uso rede hidráulica, em PVC, 50mm x 32mm, para água.</t>
  </si>
  <si>
    <t>BUCHA, uso rede hidráulica, de redução, em PVC, ¾ x ½ polegadas.</t>
  </si>
  <si>
    <t>CAIXA SIFONADA, dimensões 100 x 50 mm, em PVC, na cor branca.</t>
  </si>
  <si>
    <t>CAIXA SIFONADA, dimensões 150 x 100 mm, em PVC, na cor branca.</t>
  </si>
  <si>
    <t>CAIXA, para protecao de hidrometro, padrao (EMBASA), em polipropileno, com tampa em policarbonato transparente, com as seguintes caracteristicas: Dimensoes em milimetros (mm): Caixa: Largura: 284,0 a 288,0; comprimento: 419,0 a 425,0; espessura: 1,8 a 2,2; profundidade: 118,0 a 122,0. Moldura: Largura: 303,0 a 306,0; comprimento: 438,0 a 442,0; espessura: 1,8 a 2,2. Tampa: Largura: 252,0 a 256,0; comprimento: 387,0 a 388,0; espessura: 2,8 a 3,2; com veneziana de: 70,0 x 12,0 x 110,0 x 14,0. Material construtivo: Caixa: Em com composto de polipropileno 100% virgem, com aditivo anti UV contra raios ultravioleta, na cor cinza; Moldura: Na moldura e utilizado o mesmo material da caixa, em composto de polipropileno 100% virgem, com aditivo anti UV contra raios ultravioleta, na cor cinza; Tampa: Em policarbonato incolor, 100% virgem com aditivo anti UV contra raios ultravioleta e aditivo anti-embacante OMS-Zero Fogg ou aditivo AFF- PC 03 aplicado em forma de spray com pulverizador, incolor. Demais caracteristicas: Material deve ter indentificacao do nome ou marca do fabricante e a data de fabricacao (mes e ano) de forma legivel e indelevel; O lacre em policarbonato devera ser enviado juntamente coma tampa (instalado); O conjunto composto cuba, moldura e tampa devera ser enviado devidamente embalado e lacrado; Os 06 (seis) parafusos de fixacao da moldura a cuba, deverao ser fixados a tampa de policarbonato, atraves de fita adesiva, na parte superior da tampa fora da area de leitura do hidrometro.</t>
  </si>
  <si>
    <t>CAP, uso rede hidraulica, em PVC, 20 mm, com extremidade lisa, utilizado para vedar tubulacao de água, de acordo com a nbr vigentes.</t>
  </si>
  <si>
    <t>CAP, uso rede hidraulica, em PVC, 25 mm, com extremidade lisa, utilizado para vedar tubulacao de água, de acordo com a nbr vigentes.</t>
  </si>
  <si>
    <t>CARRAPETA UNIVERSAL 1/2 polegada, Embalagem com dados de identificação do produto e marca do fabricante.</t>
  </si>
  <si>
    <t>CARRAPETA UNIVERSAL 3/4 polegada, Embalagem com dados de identificação do produto e marca do fabricante.</t>
  </si>
  <si>
    <t>CHUVEIRO, em plástico, eletrico, tubo com bitola 1/2 polegada, potencia minima de 4400 watts, 220 volts. Embalagem com dados de identificação do produto e marca do fabricante.</t>
  </si>
  <si>
    <t>Chuveiro, em plástico, tubo 1/2 polegada, crivo, canopla. Embalagem com dados de identificação do produto e marca do fabricante</t>
  </si>
  <si>
    <t>COLA, adesiva PVC, líquida, para ser utilizada para colar tubo PVC, embalagem frasco com 175g, com dados de identificação do produto, marca do fabricante, data de fabricação e prazo de validade.</t>
  </si>
  <si>
    <t>COLUNA para lavatório Em cerâmica, cor branca.
Dimensões: altura 60 a 70cm, largura 10 a 20cm.</t>
  </si>
  <si>
    <t>FITA VEDA ROSCA, em ptfe (politetrafluoretileno) dimensões 18mm x 25 mt. O item deve estar em conformidade com norna ABNT vigente no que diz respeito a dimensçoes e caracteristicas fisicas e quimicas. Embalagem: contendo 01 (hum) rolo. Na embalagem devem estar ipressos os dados de identificação do produto, nome do fabricante, cnpj, marca do produto, data de fabricação e prazo de validade.</t>
  </si>
  <si>
    <t>JOELHO, uso rede hidráulica, 90 graus, em PVC, 20mm x ½ LR, para água.</t>
  </si>
  <si>
    <t>JOELHO, uso rede hidráulica, 90 graus, em PVC, 25mm, extremidades lisas, para água.</t>
  </si>
  <si>
    <t>JOELHO, uso rede hidraulica, 90 graus, em PVC, 40mm, extremidades lisas, para esgoto.</t>
  </si>
  <si>
    <t>JOELHO, uso rede hidráulica, 90 graus, em PVC, 50mm, extremidades lisas, para água.</t>
  </si>
  <si>
    <t>JOELHO, uso rede hidraulica, 90 graus, em PVC, 50mm, extremidades lisas, para esgoto.</t>
  </si>
  <si>
    <t>JOELHO, uso rede hidraulica, 90 graus, em PVC, 75mm, extremidades lisas, para esgoto.</t>
  </si>
  <si>
    <t>JOELHO, uso rede hidráulica, 90 graus, em PVC, dn 20mm, LR.</t>
  </si>
  <si>
    <t>JOELHO, uso rede hidraulica, em PVC, 90 graus, 100 mm, extremidades lisas, para esgoto.</t>
  </si>
  <si>
    <t>JOELHO, uso rede hidraulica, em PVC, 90 graus, 150 mm, extremidade encaixe para solda.</t>
  </si>
  <si>
    <t>JOELHO, uso rede hidraulica, em PVC, 90 graus, 25 x 20 polegadas, soldavel, cor azul, com bucha em latão, de acordo com a nbr vigente.</t>
  </si>
  <si>
    <t>JOELHO, uso rede hidraulica, em PVC, 90 graus, 3/4 polegadas, LR, de acordo com a nbr vigente.</t>
  </si>
  <si>
    <t>JOELHO, uso rede hidraulica, em PVC, 90 graus, 32mm x 1/2, soldavel, LR.</t>
  </si>
  <si>
    <t>JOELHO, uso rede hidraulica, em PVC, 90 graus, 75 mm, extremidades lisas, para esgoto.</t>
  </si>
  <si>
    <t>JUNÇÃO, uso hidraulica, em PVC, dimensões 400 mm, extremidades lisas, para esgoto.</t>
  </si>
  <si>
    <t xml:space="preserve">LAVANDERIA (TANQUE) DE ROUPA, sintético, duas cubas, medindo 124x 62cm. </t>
  </si>
  <si>
    <t>LAVATORIO, em louca, na cor branca, formato semi-circular, para 01 torneira, sem coluna acoplada, dimensões de 520(largura) mm x 420(profundidade) mm, podendo variar em ate mais 10 %.</t>
  </si>
  <si>
    <t>LAVATORIO, em louca, para 01 torneira, na cor branca, sem coluna acoplada, dimensões de 36 x 26cm.</t>
  </si>
  <si>
    <t>LUVA, uso rede hidraulica, em PVC, 1/2 polegada, soldavel, em conformidade com as nbr vigentes.</t>
  </si>
  <si>
    <t>LUVA, uso rede hidraulica, em PVC, 100 mm, soldavel, para esgoto.</t>
  </si>
  <si>
    <t>LUVA, uso rede hidraulica, em PVC, 3/4 polegada, soldavel, em conformidade com as nbr vigentes</t>
  </si>
  <si>
    <t>PIA, de cozinha em fibra de vidro, uma cuba, dimensões 1,20 x 0,50 cm.</t>
  </si>
  <si>
    <t>PIA, de cozinha em fibra de vidro, uma cuba, dimensões 1,50 x 0,50 cm.</t>
  </si>
  <si>
    <t>PIA, em aço inox, com uma cuba, dimensão 1,00 m x 0,60 cm</t>
  </si>
  <si>
    <t>PLUGUE, uso rede hidraulica, em PVC, 20mm polegada, rosqueavel</t>
  </si>
  <si>
    <t>PLUGUE, uso rede hidráulica, em PVC, 25mm, soldável, para água.</t>
  </si>
  <si>
    <t>RABICHO, uso rede hidráulica, plástico, 1/2 polegada, 35cm.</t>
  </si>
  <si>
    <t>REDUÇÃO, em PVC, uso rede hidráulica, ¾ polegadas x ½ polegada, para água.</t>
  </si>
  <si>
    <t>REDUÇÃO, em PVC, uso rede hidráulica, 50mm x 25mm.</t>
  </si>
  <si>
    <t>REDUÇÃO, excentrica, uso rede hidraulica, longa, em PVC, 100 x 50mm, para esgoto.</t>
  </si>
  <si>
    <t>REGISTRO, de esfera, em PVC, liso 20mm, para uso rede hidráulica. Embalagem com dados de identificação do produto e marca do fabricante.</t>
  </si>
  <si>
    <t>REGISTRO, de esfera, em PVC, liso 25mm, para uso rede hidráulica. Embalagem com dados de identificação do produto e marca do fabricante.</t>
  </si>
  <si>
    <t>REGISTRO, de esfera, em PVC, liso 32mm, para uso rede hidráulica. Embalagem com dados de identificação do produto e marca do fabricante.</t>
  </si>
  <si>
    <t>REGISTRO, de esfera, em PVC, liso 40mm, para uso rede hidráulica. Embalagem com dados de identificação do produto e marca do fabricante.</t>
  </si>
  <si>
    <t>REGISTRO, de gaveta, em bronze, hidraulico, 1/2 polegada. Embalagem com dados de identificação do produto e marca do fabricante.</t>
  </si>
  <si>
    <t>REGISTRO, de gaveta, em bronze, hidraulico, 3/4 polegada. Embalagem com dados de identificação do produto e marca do fabricante.</t>
  </si>
  <si>
    <t>REGISTRO, de pressão, em cobre, canopla e cruzeta. 1/2 polegada. Embalagem com dados de identificação do produto e marca do fabricante,</t>
  </si>
  <si>
    <t>REGISTRO, de pressão, em cobre, canopla e cruzeta. 3/4 polegada. Embalagem com dados de identificação do produto e marca do fabricante,</t>
  </si>
  <si>
    <t>SIFÃO, sanfonado, para pia e lavatorio, em PVC, dimensões de 1 polegada x 40 mm.</t>
  </si>
  <si>
    <t>T 100 mm em PVC para esgoto de cor branca</t>
  </si>
  <si>
    <t>T de 150 mm em PVC para esgoto de cor branca</t>
  </si>
  <si>
    <t>TANQUE, caixa de água em fibra, com tampa, capacidade para 2.000 litros.</t>
  </si>
  <si>
    <t>TANQUE, caixa de água em fibra, com tampa, capacidade para 3.000 litros.</t>
  </si>
  <si>
    <t>TANQUE, caixa de água em fibra, com tampa, capacidade para 5.000 litros.</t>
  </si>
  <si>
    <t>TANQUE, caixa de água em Polietileno, com tampa, capacidade para 1000 litros.</t>
  </si>
  <si>
    <t>TANQUE, caixa de água em Polietileno, com tampa, capacidade para 310 litros.</t>
  </si>
  <si>
    <t>TANQUE, caixa de água em Polietileno, com tampa, capacidade para 500 litros.</t>
  </si>
  <si>
    <t>TE, em PVC, uso rede hidráulica, 20 mm, 90 graus, para água fria, conforme norma ABNT nbr vigente, na cor marrom.</t>
  </si>
  <si>
    <t>TE, em PVC, uso rede hidráulica, 25 mm, 90 graus, para água fria, conforme norma ABNT nbr vigente, na cor marrom.</t>
  </si>
  <si>
    <t>TORNEIRA, clinica, de parede, em metal cromado, acionamento cotovelo, de 1/2 polegada, para pia. Embalagem com dados de identificação do produto e marca do fabricante.</t>
  </si>
  <si>
    <t>TORNEIRA, clinica, de parede, em plástico, acionamento cotovelo, de 1/2 polegada, para pia. Embalagem com dados de identificação do produto e marca do fabricante.</t>
  </si>
  <si>
    <t>TORNEIRA, de 1/2 polegadas, 25 mm, bica alta, em plástico, para lavatorio de mesa. Embalagem com dados de identificação do produto e marca do fabricante, em conformidade com nbr.</t>
  </si>
  <si>
    <t>TORNEIRA, para lavatorio, bitola de 1/2 polegada, em plástico. Embalagem com dados de identificação do produto e marca do fabricante.</t>
  </si>
  <si>
    <t>TUBO, de ligação em PVC, para vaso sanitario 38 mm</t>
  </si>
  <si>
    <t>TUBO, de PVC, rigido, rede esgoto, cor ocre, junta elastica, norma nbr 7362, dn 150 mm, 6 metros.</t>
  </si>
  <si>
    <t>TUBO, em PVC branco para esgoto, diâmetro de 100 mm, com 6 metros. Em conformidade com a nbr vigente.</t>
  </si>
  <si>
    <t>TUBO, em PVC branco para esgoto, diâmetro de 200 mm, com 6 metros. Em conformidade com a nbr vigente.</t>
  </si>
  <si>
    <t>TUBO, uso rede hidráulica, em PVC, dimensões 20mm x6mt, soldavel, água fria, de acordo com nbr vigente.</t>
  </si>
  <si>
    <t>TUBO, uso rede hidráulica, em PVC, dimensões 25mm x  6mt, soldavel, água fria, de acordo com nbr vigente.</t>
  </si>
  <si>
    <t>TUBO, uso rede hidráulica, em PVC, dimensões 32mm x 6mt, soldavel, água fria, de acordo com nbr vigente.</t>
  </si>
  <si>
    <t>TUBO, uso rede hidraulica, em PVC, dimensões 40mm x 6mt, soldavel, água fria, de acordo com nbr vigente.</t>
  </si>
  <si>
    <t>TUBO, uso rede hidráulica, em PVC, dimensões 50mm x 6mt, soldavel, água fria, de acordo com nbr vigente.</t>
  </si>
  <si>
    <t>TUBO, uso rede hidraulica, em PVC, dimensões 75mm x 6mt, soldavel, água fria, de acordo com nbr vigente.</t>
  </si>
  <si>
    <t>VEDA, rosca, liquido embalagem: bisnaga contendo 100g, com dados de identificação do produto, marca do fabricante, data de fabricacao e prazo de validade.</t>
  </si>
  <si>
    <t xml:space="preserve">LOTE 03 </t>
  </si>
  <si>
    <t>BOCAL, para lampada, base E-27, em termoplastico, com rabicho, soquete em latão</t>
  </si>
  <si>
    <t>BOCAL, para lampada, base E-40, em porcelana, sem rabicho, soquete em latão</t>
  </si>
  <si>
    <t>BOCAL, para lampada, de louca, tipo plafon, de sobrepor, base E27.</t>
  </si>
  <si>
    <t>CABO ELETRICO, flexivel, condutores de cobre eletrolitico, tempera mole, classe de encordoamento 5, seção nominal 10 mm², classe de isolação 450/750v, cor preta, isolamento em termoplastico de pvc anti-chama. produto exibindo o selo de conformidade de forma visivel, legivel, indelevel e permanente. no isolamento, deverá ser indicado, a cada 50 cm o nome, a marca ou logotipo do fabricante, nome do produto, seção nominal, classe de isolação e o numero da norma da abnt.</t>
  </si>
  <si>
    <t>M</t>
  </si>
  <si>
    <t>CABO ELETRICO, flexivel, condutores de cobre eletrolitico, tempera mole, classe de encordoamento 5, seção nominal 16 mm², classe de isolação 450/750v, cor azul, isolamento em termoplastico de pvc anti-chama. produto exibindo o selo de conformidade de forma visivel, legivel, indelevel e permanente. no isolamento, deverá ser indicado, a cada 50 cm o nome, a marca ou logotipo do fabricante, nome do produto, seção nominal, classe de isolação e o numero da norma da abnt.</t>
  </si>
  <si>
    <t xml:space="preserve">CABO PLASTICHUMBO 2,5 MM 750 V CABO PLANO Condutor sólido de cobre nu, têmpera mole, encordoamento Classe 1. Isolação de PVC/A 70°C – composto termoplástico extrudado à base de policloreto de vinila, com características especiais para não propagação e autoextinção do fogo. Cobertura de PVC/A 70°C – composto termoplástico extrudado à base de policloreto de vinila, com características especiais para não propagação e autoextinção do fogo. </t>
  </si>
  <si>
    <t>CAIXA PARA 1 DISJUNTOR,  Embalagem: com 01 unidade, com dados de identificacao do produto e marca do fabricante</t>
  </si>
  <si>
    <t>CAIXA PARA 12 DISJUNTORES,  Embalagem: com 01 unidade, com dados de identificacao do produto e marca do fabricante</t>
  </si>
  <si>
    <t>CAIXA PARA 24 DISJUNTORES,  Embalagem: com 01 unidade, com dados de identificacao do produto e marca do fabricante</t>
  </si>
  <si>
    <t>CAIXA PARA 3/4 DISJUNTORES,  Embalagem: com 01 unidade, com dados de identificacao do produto e marca do fabricante.</t>
  </si>
  <si>
    <t>CAIXA PARA 6/8 DISJUNTORES,  Embalagem: com 01 unidade, com dados de identificacao do produto e marca do fabricante</t>
  </si>
  <si>
    <t>CAIXA PARA MEDIDORES, polifásicos padrão coelba para corrente 220v.</t>
  </si>
  <si>
    <t>CAIXA PARA MEDIDORES, trifasica  padrão coelba para corrente 220v.</t>
  </si>
  <si>
    <t>CAIXA, de passagem, de sobrepor em PVC rigido, com dimensoes de 12 x 12cm, com tampa. Abertura para conexao com eletrodutos de diametro igual a 1".</t>
  </si>
  <si>
    <t>CAIXA, de passagem, de sobrepor em PVC rigido, com dimensoes de 15 x 15cm, com tampa. Abertura para conexao com eletrodutos de diametro igual a 1".</t>
  </si>
  <si>
    <t>CAIXA, de passagem, para eletroduto, em PVC, de sobrepor, dimensoes 20 x 20cm, quadrada, com tampa cega, para acesso eletroduto de 1 1/4 de polegadas</t>
  </si>
  <si>
    <t>CAIXA, de passagem, para eletroduto, em PVC, de sobrepor, dimensoes 30 x 30 x 12 cm com tampa.</t>
  </si>
  <si>
    <t>CAIXA, de passagem, tipo E, de embutir, 4 x 2 polegadas, fabricado em PVC, retangular, com recorte nos cinco lados para acesso de eletroduto e reforco nas bordas contra deformacoes.</t>
  </si>
  <si>
    <t>CHAVE MAGNÉTICA 40 A</t>
  </si>
  <si>
    <t>CONECTOR DE PERFURAÇÃO PARA CABO DE 4 MM.</t>
  </si>
  <si>
    <t>CONTATOR WEG. CWM12/4P</t>
  </si>
  <si>
    <t>CORDAO FLEXÍVEL DE COBRE  pvc 2 x 4mm. Embalagem Rolo com 100 metros.</t>
  </si>
  <si>
    <t>CORDAO FLEXÍVEL DE COBRE PVC - 2 condut classe de tensao 300v na cor branco 2 x 2,5mm. Embalagem Rolo com 100 metros.</t>
  </si>
  <si>
    <t>CORDAO FLEXÍVEL DE COBRE pvc 2 x 6mm. Embalagem Rolo com 100 metros.</t>
  </si>
  <si>
    <t>CURVA PARA ELETRODUTO, em pvc, 1 1/2 polegadas, 180° graus, soldável, na cor cinza.</t>
  </si>
  <si>
    <t>CURVA PARA ELETRODUTO, em pvc, 1 1/2 polegadas, 90° graus, soldável, na cor cinza.</t>
  </si>
  <si>
    <t>CURVA PARA ELETRODUTO, em pvc, 1 1/4 polegadas, 90° graus, soldável, na cor cinza.</t>
  </si>
  <si>
    <t>CURVA PARA ELETRODUTO, em pvc, 1" polegadas, 180° graus, soldável, na cor cinza.</t>
  </si>
  <si>
    <t>CURVA PARA ELETRODUTO, em pvc, 1" polegadas, 90° graus, soldável, na cor cinza.</t>
  </si>
  <si>
    <t>CURVA PARA ELETRODUTO, em pvc, 3/4 polegadas, 180° graus, soldável, na cor cinza.</t>
  </si>
  <si>
    <t>DISJUNTOR 10 AMPERES MONOFÁSICO</t>
  </si>
  <si>
    <t>DISJUNTOR 15 AMPERES MONOFÁSICO</t>
  </si>
  <si>
    <t>DISJUNTOR 20 AMPERES MONOFÁSICO</t>
  </si>
  <si>
    <t>DISJUNTOR 25 AMPERES MONOFÁSICO</t>
  </si>
  <si>
    <t>DISJUNTOR 30 AMPERES MONOFÁSICO</t>
  </si>
  <si>
    <t>DISJUNTOR 40 AMPERES MONOFÁSICO</t>
  </si>
  <si>
    <t>DISJUNTOR ELETRICO TERMOMAGNETICO TRIFÁSICO 100 AMPERES</t>
  </si>
  <si>
    <t>DISJUNTOR ELETRICO TERMOMAGNETICO TRIFÁSICO 40 AMPERES</t>
  </si>
  <si>
    <t>DISJUNTOR ELETRICO TERMOMAGNETICO TRIFÁSICO 50 AMPERES</t>
  </si>
  <si>
    <t>DISJUNTOR ELETRICO TERMOMAGNETICO TRIFÁSICO 60 AMPERES</t>
  </si>
  <si>
    <t>DISJUNTOR ELETRICO TERMOMAGNETICO TRIFÁSICO 70 AMPERES</t>
  </si>
  <si>
    <t>ELETRODUTO, em PVC, rosqueavel, de 1 1/4 polegadas, na cor preta, vara com 3 metros, certificacao INMETRO</t>
  </si>
  <si>
    <t>ELETRODUTO, em PVC, rosqueavel, de 1 polegadas, na cor preta, vara com 3 metros, certificacao INMETRO</t>
  </si>
  <si>
    <t>ELETRODUTO, rigido em PVC, rosqueavel, diamentro nominal de 3/4 polegadas, comprimento 3m, na cor preta,.Atender a(s) norma(s) ABNT NBR vigente(s).</t>
  </si>
  <si>
    <t>FIO FLEXÍVEL torcido de 2 x 2,5mm com isolação de 750 v. Embalagem Rolo com 100 metros.</t>
  </si>
  <si>
    <t>FIO, ELETRICO, RIGIDO, 1 condutor de cobre eletrolitico, secção 1,5 mm² , classe de isolação 750v, isolamento em pvc, cor preto, fabricado de acordo com as normas vigentes da abnt. produto exibindo o selo de conformidade de forma visivel, legível, indelevel, e permanente o nome, a marca ou logotipo do fabricante, nome do produto e o numero da norma da abnt.</t>
  </si>
  <si>
    <t>FIO, ELETRICO, RIGIDO, 1 condutor de cobre eletrolitico, secção 2,5 mm² , classe de isolação 750v, isolamento em pvc, cor branco, fabricado de acordo com as normas vigentes da abnt. produto exibindo o selo de conformidade de forma visivel, legível, indelevel e permanente o nome, a marca ou logotipo do fabricante, nome do produto, e o número da norma da abnt.</t>
  </si>
  <si>
    <t>FIO, ELETRICO, rigido, 1 condutor de cobre eletrolitico, secção 4 mm² , classe de isolação 750v, isolamento em pvc, cor branco, fabricado de acordo com as normas vigentes da abnt. produto exibindo o selo de conformidade de forma visivel, legível, indelevel e permanente o nome, a marca ou logotipo do fabricante, nome do produto, e o número da norma da abnt.</t>
  </si>
  <si>
    <t>FIO, ELETRICO, rigido, 2 condutor de cobre eletrolitico, secção 1,5 mm² , classe de isolação 750v, isolamento em pvc, cor preto, fabricado de acordo com as normas vigentes da abnt. produto exibindo o selo de conformidade de forma visivel, legível, indelevel e permanente o nome, a marca ou logotipo do fabricante, nome do produto, e o número da norma da abnt.</t>
  </si>
  <si>
    <t>FITA ISOLANTE convencional plástica abtichama cor azul alta aderência dimensões mínimas de 19 mm x 20 m embalagem em rolo.</t>
  </si>
  <si>
    <t>FITA ISOLANTE para eletricidade, largura 19mm x comprimento 10mt, cor preta, anti-chama, rolo pvc, de um lado a base de resina e borracha sensível a pressão. deverá apresentar, no minimo o nome do produto, as dimnsões, a expressão anti- chama e o nome do fabricante.</t>
  </si>
  <si>
    <t>GUIA PARA PASSAR FIO, em aço 15 metros.</t>
  </si>
  <si>
    <t>HASTE PARA ATERRAMENTO, em bronze, diametro 5/8 polegada, comprimento 2,40 mt com conectores de fixação de fio.</t>
  </si>
  <si>
    <t>INTERRUPTOR DE EMBUTIR 2 teclas e 1 tomada, certificação inmetro, conforme norma abnt vigente.</t>
  </si>
  <si>
    <t>INTERRUPTOR ELETRICO, de sobrepor duas teclas para instalação simples, na cor branca, 10 amperes, 250 volts, com espelho em plastico, com caixa para sistema x, fabricado conforme normas vigentes da abnt, com selo de identificação da conformidade e logomarca do inmetro.</t>
  </si>
  <si>
    <t>INTERRUPTOR ELETRICO, uma tecla simples, 10 amperes, 250 volts, certificação inmetro, conforme norma abnt vigente.</t>
  </si>
  <si>
    <t>LAMPADA Led 12w Bulbo Bivolt E27, certificação inmetro, conforme norma abnt vigente.</t>
  </si>
  <si>
    <t>LAMPADA Led 15w Bulbo Bivolt E27, certificação inmetro, conforme norma abnt vigente.</t>
  </si>
  <si>
    <t>LAMPADA Led 9w Bulbo Bivolt E27, certificação inmetro, conforme norma abnt vigente.</t>
  </si>
  <si>
    <t>LUVA PARA ELETRODUTO, em pvc, rigido, 3/4 polegadas, anti-chama, rosqueavel, na cor preta, com certificado inmetro.</t>
  </si>
  <si>
    <t>MANGUEIRA CORRUGADA  diametro 1" Rolo com 50 Mt</t>
  </si>
  <si>
    <t>MANGUEIRA CORRUGADA diametro 1/2. Rolo com 50 Mt</t>
  </si>
  <si>
    <t>MANGUEIRA CORRUGADA diametro 3/4. Rolo com 50 Mt</t>
  </si>
  <si>
    <t>RACK PARA UMA ROLDANA RACK isolador, trifasico, para rede eletrica de baixa tensao, 1 elementos, com 01 roldana e parafusos, completo.</t>
  </si>
  <si>
    <t>RACK,  isolador, trifasico, para rede eletrica de baixa tensao, 4 elemento, com 2 rodanas e parafusos, completo.</t>
  </si>
  <si>
    <t>TOMADA de embutir universal simples fos florescente redonda com espelho 10 amperes 250 w certificação em metro conforme nbr 6147.</t>
  </si>
  <si>
    <t>TOMADA eletrica, fixa, de embutir, bipolar, 2p+t, 10 amperes, para tensão entre 100 e 250 ca, com espelho, encaixe rebaixado, fabricado conforme normas vigentes da abnt, com selo de identificação da conformidade e ligomarca do inmetro.</t>
  </si>
  <si>
    <t>TOMADA fêmea para extensão 3 polo 10 amperes 250w certificação em metros conforme nbr 6147.</t>
  </si>
  <si>
    <t>TOMADA macho para extensão 2 polos 10 amperes 250w, certificação inmetro conforme 6147.</t>
  </si>
  <si>
    <t>LOTE 04</t>
  </si>
  <si>
    <t>CAIBRO em madeira massaranduba dimensões de 4,0 mts espessura x 3B335:G355,50 cm.</t>
  </si>
  <si>
    <t>CAIBRO em madeira massaranduba dimensões de 5,0 mts espessura x 8 cm de diametro.</t>
  </si>
  <si>
    <t>JANELA, em madeira mista tipo almofadas de abrir p/pint c/marco, dimensões 0,80 x 1,10</t>
  </si>
  <si>
    <t>PECA, em madeira massaranduba, aparelhada, dimensões 10 cm x 06 cm</t>
  </si>
  <si>
    <t>PECA, em madeira massaranduba, aparelhada, dimensões 12 cm x 07 cm</t>
  </si>
  <si>
    <t>PORTA de madeira semi oca, lisa, para interior, dim 2,10 x 0,80m.</t>
  </si>
  <si>
    <t>PORTA de tirinha confeccionada com madeira agreste med. 2,10 x 0,70m.</t>
  </si>
  <si>
    <t>PORTA, de madeira mista tipo almofada, c/caixa, dimensões 0,80 x 2,10</t>
  </si>
  <si>
    <t>RIPA EM MADEIRA MASSARANDUBA, APARELHADA, DIMENSÕES 10 x 6 CMPORTA, de madeira mista tipo almofada, c/caixa, dimensões 0,80 x 2,10</t>
  </si>
  <si>
    <t>RIPA EM MADEIRA MASSARANDUBA, APARELHADA, DIMENSÕES 12 x 7 CM.</t>
  </si>
  <si>
    <t>RIPA, em madeira massaranduba, aparelhada, dimensões 4 x 1 cm.</t>
  </si>
  <si>
    <t>RIPA, em madeira massaranduba, aparelhada, dimensões 5 x 2 cm</t>
  </si>
  <si>
    <t>RIPAO, em madeira massaranduba, serrada, dimensões 4 cm x 5 cm.</t>
  </si>
  <si>
    <t>TABUA, em madeira agreste, dimensões 30 cm x 2,5cm</t>
  </si>
  <si>
    <t>LOTE 05</t>
  </si>
  <si>
    <t>ARAME, de aço, recozido, numero 16.</t>
  </si>
  <si>
    <t>ARAME, de aço, recozido, numero 18.</t>
  </si>
  <si>
    <t>ARAME, farpado de torção alternadas, farpas cortantes e regulares de 5 em 5 polegadas, em arame galvanizado, alta resistência a corrosão, diâmetro 1,60mm, rolo com 500 metros.</t>
  </si>
  <si>
    <t>ARAME, farpado revestido em camada de zinco,diametros dos fios 1,60 mm, distancia entre farpas 125 mm, torcao de fios alternada, NBR 6317/82. Embalagem: rolo com 250 metros, com dados de identificacao do produto e marca do fabricante.</t>
  </si>
  <si>
    <t>ARAME, liso em aço galvanizado, nº 03.</t>
  </si>
  <si>
    <t>ARAME, liso em aço galvanizado, nº 10</t>
  </si>
  <si>
    <t>ARAME, liso em aço galvanizado, nº 12</t>
  </si>
  <si>
    <t>ARAME, liso em aço galvanizado, nº 14</t>
  </si>
  <si>
    <t>ARAME, liso em aço galvanizado, nº 16</t>
  </si>
  <si>
    <t>ARAME, liso em aço galvanizado, nº 18</t>
  </si>
  <si>
    <t>BARRA, de aço, 4.2mm, barra com 12 mts</t>
  </si>
  <si>
    <t>BARRA, de aço, CA 50, ¼ polegadas,</t>
  </si>
  <si>
    <t>BARRA, de aço, CA 50, 3/4 polegadas,</t>
  </si>
  <si>
    <t>BARRA, de aço, CA 50, 5/16 polegadas,</t>
  </si>
  <si>
    <t>BARRA, de aço, CA 50, 5/8 polegadas,</t>
  </si>
  <si>
    <t>CANTONEIRA em aço carbono, em L, dimensões 3/4 polegadas x 1/8 polegadas x 6 m</t>
  </si>
  <si>
    <t>CANTONEIRA, em aço carbono, em L, dimensões 1 1/4 polegada x 1/8 polegada x 6 m</t>
  </si>
  <si>
    <t>CHAPA EM AÇO GALVANIZADA Nº 18 COM DIMENSOES 2X1 M</t>
  </si>
  <si>
    <t>CHAPA EM AÇO GALVANIZADA Nº 20 COM DIMENSOES 2X1 M</t>
  </si>
  <si>
    <t>CHAPA EM AÇO GALVANIZADA Nº 22 COM DIMENSOES 2X1 M</t>
  </si>
  <si>
    <t>CHAPA EM AÇO GALVANIZADA Nº 24 COM DIMENSOES 2X1 M</t>
  </si>
  <si>
    <t>CHAPA EM AÇO GALVANIZADA Nº 26 COM DIMENSOES 2X1 M</t>
  </si>
  <si>
    <t>CHAPA EM AÇO GALVANIZADA Nº 28 COM DIMENSOES 2X1 M</t>
  </si>
  <si>
    <t>CHAPA, de aco galvanizada, numero 14, espessura 2.00 mm, dimensoes de 2,0 x 1,0 m.</t>
  </si>
  <si>
    <t>COLUNA, em ferro, redondo CA 50, confeccionada com 4 ferros 1/2 e reforcada por ferro 7 x 17, comprimento 6 m, para servico de concreto.</t>
  </si>
  <si>
    <t>COLUNA, em ferro, redondo CA 50, confeccionada com 4 ferros 1/4 e reforcada por ferro 7 x 17, comprimento 6 m, para servico de concreto.</t>
  </si>
  <si>
    <t>COLUNA, em ferro, redondo CA 50, confeccionada com 4 ferros 3/8 e reforcada por ferro 7 x 17, comprimento 6 m, para servico de concreto.</t>
  </si>
  <si>
    <t>COLUNA, em ferro, redondo CA 50, confeccionada com 4 ferros 5/16 e reforcada por ferro 7 x 17, comprimento 6 m, para servico de concreto.</t>
  </si>
  <si>
    <t>FORMA para fazer mourão de concreto, com furos de 1/2 com espaçamento de 20cm, Medidas: 3,00mx10cmx10cm, Material: metalon preto 100x100, espessura 2mm  (chapa 14).</t>
  </si>
  <si>
    <t>FÔRMAS para lajes treliça confeccionadas em chapa de aço SAE 1020 de (2,00mm) pelo sistema roll-forming com 6 mts sem emendas.</t>
  </si>
  <si>
    <t>GRAMPO, em aço galvanizado, dimensões 7/8 polegada x 9 bwg, para uso em cerca.</t>
  </si>
  <si>
    <t>MALHA DE FERRO, com ferro fino de 3 metros de comprimento por 2 de largura, Armada com estrivo 20 x 20</t>
  </si>
  <si>
    <t>MALHA POP pronta para uso. produzida em aço CA-50 Nervurado e soldada em todos os pontos de cruzamento, evitando trincas, fissuras e embarrigamentos. fornecida no tamanho 10 m x 10 m.</t>
  </si>
  <si>
    <t>MALHA POP pronta para uso. produzida em aço CA-50 Nervurado e soldada em todos os pontos de cruzamento, evitando trincas, fissuras e embarrigamentos. fornecida no tamanho 15 m x 15 m.</t>
  </si>
  <si>
    <t>MALHA POP pronta para uso. produzida em aço CA-50 Nervurado e soldada em todos os pontos de cruzamento, evitando trincas, fissuras e embarrigamentos. fornecida no tamanho 20 m x 20 m</t>
  </si>
  <si>
    <t>PREGO, com cabeça, em ferro, 1/2 x 13 polegadas.</t>
  </si>
  <si>
    <t>PREGO, com cabeça, em ferro, dimensões 1/6 x 13 polegadas.</t>
  </si>
  <si>
    <t>PREGO, com cabeça,em cobre 2 1/2 polegadas x 10 bwg</t>
  </si>
  <si>
    <t>PREGO, com cabeça,em ferro 3 polegadas x 7 bwg.</t>
  </si>
  <si>
    <t>PREGO, galvanizado com borracha de vedação 18 x 30 polegada.</t>
  </si>
  <si>
    <t>ROLDANA, giratoria, com freio e trava, em aco, com 10cm de altura, capacidade para suportar ate 30 kg.</t>
  </si>
  <si>
    <t>SAPATA, de ferro, dimensoes, 1 x 1 cm, com ferro de 1/2 polegadas</t>
  </si>
  <si>
    <t>SAPATA, de ferro, dimensoes, 1 x 1 cm, com ferro de 3/8 polegadas</t>
  </si>
  <si>
    <t>SAPATA, de ferro, dimensoes, 30 x 30 cm, com ferro de 3/8 polegadas</t>
  </si>
  <si>
    <t>SAPATA, de ferro, dimensoes, 40 x 40 cm, com ferro de 3/8 polegadas</t>
  </si>
  <si>
    <t>SAPATA, de ferro, dimensoes, 40 x 40 cm, com ferro de 5/16 polegadas</t>
  </si>
  <si>
    <t>SAPATA, de ferro, dimensoes, 50 x 50 cm, com ferro de 3/8 polegadas</t>
  </si>
  <si>
    <t>SAPATA, de ferro, dimensoes, 50 x 50 cm, com ferro de 5/16 polegadas</t>
  </si>
  <si>
    <t>SAPATA, de ferro, dimensoes, 60 x 60 cm, com ferro de 3/8 polegadas</t>
  </si>
  <si>
    <t>SAPATA, de ferro, dimensoes, 60 x 60 cm, com ferro de 5/16 polegadas</t>
  </si>
  <si>
    <t>SAPATA, de ferro, dimensoes, 70 x 70 cm, com ferro de 3/8 polegadas</t>
  </si>
  <si>
    <t>SAPATA, de ferro, dimensoes, 70 x 70 cm, com ferro de 5/16 polegadas</t>
  </si>
  <si>
    <t>SAPATA, de ferro, dimensoes, 80 x 80 cm, com ferro de 1/2 polegadas</t>
  </si>
  <si>
    <t>SAPATA, de ferro, dimensoes, 80 x 80 cm, com ferro de 3/8 polegadas</t>
  </si>
  <si>
    <t>SAPATA, de ferro, dimensoes, 80 x 80 cm, com ferro de 5/16 polegadas</t>
  </si>
  <si>
    <t>TUBO em aço galvanizado, 1/2 polegada - 14, sem rosca, comprimento 6 metros</t>
  </si>
  <si>
    <t>TUBO galvanizado patente 1" com 6 metros de comprimento.</t>
  </si>
  <si>
    <t>TUBO galvanizado patente 2 1/2" com 6 metros de comprimento.</t>
  </si>
  <si>
    <t>TUBO galvanizado patente 2" com 6 metros de comprimento.</t>
  </si>
  <si>
    <t>TUBO galvanizado patente 3" com 6 metros de comprimento.</t>
  </si>
  <si>
    <t>TUBO, em metalon galvanizado, retangular, dimensoes 20x20mm, com 6 metros comprimento espessura de 1,25mm.</t>
  </si>
  <si>
    <t>TUBO, em metalon galvanizado, retangular, dimensoes 40x40mm, com 6 metros comprimento espessura de 1,25mm.</t>
  </si>
  <si>
    <t>TUBO, em metalon galvanizado, retangular, dimensoes 50x50mm, com 6 metros comprimento espessura de 1,25mm.</t>
  </si>
  <si>
    <t>TUBO, em metalon galvanizado, retangular, dimensoes 60x60mm, com 6 metros comprimento espessura de 1,55mm.</t>
  </si>
  <si>
    <t>VERGALHAO em ferro redondo CA 50, bitola 1/2 polegada, 6 metros</t>
  </si>
  <si>
    <t>VERGALHAO em ferro redondo CA 50, bitola 1/4 polegada, 6 metros</t>
  </si>
  <si>
    <t>VERGALHAO em ferro redondo CA 50, bitola 3/4 polegada, 6 metros</t>
  </si>
  <si>
    <t>VERGALHAO em ferro redondo CA 50, bitola 3/8 polegada, 6 metros</t>
  </si>
  <si>
    <t>VERGALHAO em ferro redondo CA 50, bitola 5.0 polegada, 12 metros</t>
  </si>
  <si>
    <t>ZINCO para bica, 1,00 x 0,60cm.</t>
  </si>
  <si>
    <t>Metro Linear</t>
  </si>
  <si>
    <t>ZINCO para bica, 1,00 x 0,70cm.</t>
  </si>
  <si>
    <t>ZINCO para bica, 1,00 x 0,80cm.</t>
  </si>
  <si>
    <t>LOTE 06</t>
  </si>
  <si>
    <t>BISNAGA de pigmento corante de alto poder de tingimento e resistencia,para colorir tintas a base d´agua na cor amarela.</t>
  </si>
  <si>
    <t>BISNAGA de pigmento corante de alto poder de tingimento e resistencia,para colorir tintas a base d´agua na cor azul.</t>
  </si>
  <si>
    <t>BISNAGA de pigmento corante de alto poder de tingimento e resistencia,para colorir tintas a base d´agua na cor verde.</t>
  </si>
  <si>
    <t>BISNAGA de pigmento corante de alto poder de tingimento e resistencia,para colorir tintas a base d´agua na cor vermelho.</t>
  </si>
  <si>
    <t>CAL, branco, fino, para pintura. Embalagem: Pacote contendo 20 kg, devendo conter dados da marca e do fabricante</t>
  </si>
  <si>
    <t>Pct</t>
  </si>
  <si>
    <t>FUNDO PREPARADOR a base de água, resina acrílica para paredes externas e internas, incolor, secagem rápida, fácil aplicação. rendimento mínimo de 100,00m², por demão. material de 1º linha comprovado por certificado emitido pelos fabricantes, com certificado da abrafati e certificado pbqp do habitat - lata com 18 litro.</t>
  </si>
  <si>
    <t>Lata</t>
  </si>
  <si>
    <t xml:space="preserve">FUNDO PREPARADOR Madeira. Textura lisa e fosca. Utilizado para pintura de superfícies de madeira. Cor Branco. Galão de 3,6l. ABNT NBR11702.
</t>
  </si>
  <si>
    <t>Galão</t>
  </si>
  <si>
    <t>LIXA para parede, n. 100.</t>
  </si>
  <si>
    <t>LIXA, para parede, n. 150.</t>
  </si>
  <si>
    <t>LIXA, para parede, n. 60.</t>
  </si>
  <si>
    <t>MASSA, corrida, a base PVA. O item deve estar em conformidade com as normas ABNT vigentes no que diz respeito a Requisitos, Determinacao da absorcao de agua de massa niveladora e Determinacao da resistencia a abrasao da massa. Embalagem: com 18 litros. Na embalagem devem estar impressos dados de identificacao do produto, nome do fabricante, CNPJ, marca do produto, data de fabricacao e prazo de validade.</t>
  </si>
  <si>
    <t>MASSA, corrida, a base PVA. O item deve estar em conformidade com as normas ABNT vigentes no que diz respeito a Requisitos, Determinacao da absorcao de agua de massa niveladora e Determinacao da resistencia a abrasao da massa. Embalagem: galao com 3,6 litros, contendo no minimo nome do produto, nome ou marca do fabricante, data de fabricacao e validade.</t>
  </si>
  <si>
    <t>MASSA, corrida, a base PVA. O item deve estar em conformidade com as normas ABNT vigentes no que diz respeito a Requisitos, Determinacao da absorcao de agua de massa niveladora e Determinacao da resistencia a abrasao da massa. Embalagem: Pacote con tendo no minimo 13,5 kg. Na embalagem devem estar impressos dados de identificacao do produto, nome do fabricante, CNPJ, marca do produto, data de fabricacao e prazo de validade.</t>
  </si>
  <si>
    <t>MASSA, corrida, acrilica, para acabamento interior e exterior. Embalagem: galao com 3,6 litros contendo dados de identificacao do produto, marca do fabricante, data de fabricacao e prazo de validade e certificacao ISO 9001.</t>
  </si>
  <si>
    <t>MASSA, corrida, acrilica, para acabamento interior e exterior. Embalagem: lata com 18 litros, dados de identificacao do produto, marca do fabricante, data de fabricacao e prazo de validade.</t>
  </si>
  <si>
    <t>MASSA, corrida, acrilica, para acabamento interior e exterior. Embalagem: Pacote contendo no minimo 13,5 kg, com dados de identificacao do produto, marca do fabricante, data de fabricacao e prazo de validade.</t>
  </si>
  <si>
    <t>PINCEL com cerdas de nylon, 1 polegada. Embalagem com dados de identificação do produto e marca do fabricante.</t>
  </si>
  <si>
    <t>PINCEL com cerdas de nylon, 2 1/2 polegadas. Embalagem com dados de identificação do produto e marca do fabricante.</t>
  </si>
  <si>
    <t>PINCEL com cerdas de nylon, 3 1/2 polegadas. Embalagem com dados de identificação do produto e marca do fabricante.</t>
  </si>
  <si>
    <t>PINCEL, 25mm, Embalagem com dados de identificação do produto e marca do fabricante.</t>
  </si>
  <si>
    <t>PINCEL, 50mm, Embalagem com dados de identificação do produto e marca do fabricante.</t>
  </si>
  <si>
    <t>PINCEL, com cerdas de nylon, base achatada, 2 polegadas. Embalagem com dados de identificação do produto e marca do fabricante.</t>
  </si>
  <si>
    <t>PINCEL, com cerdas de nylon, base arredondada, nº 2. Embalagem com dados de identificação do produto e marca do fabricante.</t>
  </si>
  <si>
    <t>ROLO PARA PINTURA em lã de carneiro com 09 cm, com cabo.</t>
  </si>
  <si>
    <t>ROLO PARA PINTURA em lã de carneiro com 15 cm, com cabo</t>
  </si>
  <si>
    <t>ROLO PARA PINTURA em lã de carneiro, com 05 cm, com cabo acoplado.</t>
  </si>
  <si>
    <t>ROLO PARA PINTURA feito em espuma 23 cm.</t>
  </si>
  <si>
    <t>ROLO PARA PINTURA feito em espuma com 9 cm, com cabo acoplado.</t>
  </si>
  <si>
    <t>ROLO para pintura, de lã, com 23 cm, com cabo. Embalagem com dados de identificação do produto e marca do fabricante</t>
  </si>
  <si>
    <t>ROLO para pintura, em espuma, com 23 cm, com cabo. Embalagem com dados de identificação do produto e marca do fabricante.</t>
  </si>
  <si>
    <t>ROLO para pintura, em espuma, com 5 cm, com cabo. Embalagem com dados de identificação do produto e marca do fabricante</t>
  </si>
  <si>
    <t>ROLO para pintura, em la de carneiro, com 9 cm</t>
  </si>
  <si>
    <t>SOLVENTE base de nitrocelulose, para tinta acrílica sintetica e a oleo. Embalagem com 5 litros</t>
  </si>
  <si>
    <t>SOLVENTE, base de nitrocelulose, para tinta acrílica sintetica, oleo, vernizes e esmaltes sinteticos, conforme NBR vigente. Embalagem com 900 ml, com dados de identificação do produto, marca do fabricante, data de fabricacao e prazo de validade.</t>
  </si>
  <si>
    <t>TINTA EPOXI A BASE DE ÁGUA, Para paredes e teto, cor branca, sem cheiro, acabamento semi-brilho alta resistência e durabilidade, secagem rápida, embalagem galão com 3,6 litros, com dados do fabricante do produto, marca do fabricante, data de fabricação e prazo de validade. em conformidade com a nbr vigente.</t>
  </si>
  <si>
    <t>TINTA esmalte sintetico, alto brilho, secagem extra rapida, cor azul del rey, galão com 3,6 L.</t>
  </si>
  <si>
    <t>TINTA esmalte sintetico, alto brilho, secagem extra rapida, cor branco neve, galao com 3,6 L.</t>
  </si>
  <si>
    <t>TINTA esmalte sintetico, alto brilho, secagem extra rapida, cor prata, galao com 3,6 L.</t>
  </si>
  <si>
    <t>TINTA esmalte sintetico, alto brilho, secagem extra rapida, cor verde nilo, galao com 3,6 L.</t>
  </si>
  <si>
    <t>TINTA esmalte sintetico, alto brilho, secagem extra rapida, cor vermelho, galao com 3,6 L.</t>
  </si>
  <si>
    <t>TINTA latex, a base de PVA, cor branco neve, lata com 18 litros</t>
  </si>
  <si>
    <t xml:space="preserve">TINTA zarcao, a oleo, anticorrosivo, na cor cinza, galao com 3,6 L </t>
  </si>
  <si>
    <t>TINTA, em po solúvel para parede, na cor branco Embalagem: saco de 02 kg, com dados de identificação do produto marca do fabricante, e data de fabricacao com prazo de validade</t>
  </si>
  <si>
    <t>TINTA, latex, acrílica, brilhante, na cores variadas, para aplicação em interior. Embalagem: lata com 18 litros, com dados de identificação do produto, marca do fabricante e validade.</t>
  </si>
  <si>
    <t>TINTA, latex, acrílica, brilhante, na cores variadas, para aplicação externa. Embalagem: lata com 18 litros, com dados de identificação do produto, marca do fabricante e validade.</t>
  </si>
  <si>
    <t>TINTA, latex, acrílica, fosca, na cores variadas, para piso e cimentado, secagem rapida. Embalagem: lata com 18 litros, com dados de identificação do produto, marca do fabricante e validade</t>
  </si>
  <si>
    <t xml:space="preserve">TRICHÃO, com cerdas de nylon, 3 polegadas. Embalagem com dados de identificação do produto e marca do fabricante. </t>
  </si>
  <si>
    <t>VERNIZ lata sintético incolor brilhante para madeira 3.600 ML.</t>
  </si>
  <si>
    <t>LOTE 07</t>
  </si>
  <si>
    <t>CIMENTO, COMUM CINZA. EMBALAGEM: SACO COM 50KG</t>
  </si>
  <si>
    <t>LOTE 08</t>
  </si>
  <si>
    <t>MANILHA em concreto armado com malha 080 X 1000</t>
  </si>
  <si>
    <t>MANILHA em concreto armado com malha 050 X 1000</t>
  </si>
  <si>
    <t>MANILHA em concreto armado com malha 060 X 1000</t>
  </si>
  <si>
    <t>MANILHA 030 estrutura em concreto simples</t>
  </si>
  <si>
    <t>MANILHA 020 estrutura em concreto simples</t>
  </si>
  <si>
    <t>MANILHA 040 estrutura em concreto simples</t>
  </si>
  <si>
    <t>MANILHA em concreto armado com malha 1000 X 1000</t>
  </si>
  <si>
    <t>LOTE 09</t>
  </si>
  <si>
    <t>AVENTAL, em plástico PVC, forrado, tipo enflanelado, cor preto.</t>
  </si>
  <si>
    <t>BOTA CANO CURTO, com cadarço, em couro vaqueta integral, liso, cor preta, com espessura minima de 18/20 linhas, com alcochoamento de no minimo 3 gomos no tornozelo, palmilha em sola de espessura de 2 a 3 mm sobreposta, de espuma antibactericida, solado em poliuretano bidensidade, nº variados, garantia minima de 06 meses, com certificado de aprovação do ministerio do trabalho e norma abnt nbr 12561:1992, embalagem contendo a identificação do produto.</t>
  </si>
  <si>
    <t>Par</t>
  </si>
  <si>
    <t>BOTA DE PVC CANO LONGO - botina de segurança cano longo impermeavel com forro, com confeccionada em policloreto de vinicia (pvc) injetada em uma só peça em massa litrica de alta qualidade, solado de pvc amarelo, expandido diretamente no cabedal, contendo polimero plastico reforçado com pv e massa litrica e ranhuras 9,7 mm no salto, em conformidade com iso 20344/2008 e iso 20347/2008.</t>
  </si>
  <si>
    <t>BOTA, cano curto, em couro vaqueta, curtida ao cromo, cor preta, sem biqueira de aço, com elastico lateral recoberto, palmilha anti-microbios, solado em poliuretano, bidensidade injetado diretamente no cabedal, cano acolchoado, sistema de amortecimento absorber shock, com o C.A. certificado de aprovacao do Ministerio do Trabalho gravado, numero 40.</t>
  </si>
  <si>
    <t>CAPA DE CHUVA, para proteção contra intempéries e respingos de produtos químicos, confeccionados em PVC (trevira) forrado na cor amarela com mangas longas e capuz, com cordão, fechamento frontal com botões de pressão e certificado de aprovação no tem, tamanho g. Embalagem com dados de identificação do produto e marca do fabricante.</t>
  </si>
  <si>
    <t>CAPACETE DE SEGURANÇA - tipo aba frontal injetado em plastico com fendas laterais composta de carneira com catraca injetada em plastico com peças absorvente de suor em espuma de poliester em coroa composta de duas cintas com regulador de tamanho.</t>
  </si>
  <si>
    <t>CINTO CIRCULAR 240 MM PARA POSTE CONCRETO Eletroferragem destinada a se prender em torno de um poste e prover apoio rígido para outra ferragem ou equipamento. Sua principal vantagem é servir como suporte para fixação de eletroferragens em postes que não possuam furações.</t>
  </si>
  <si>
    <t>CINTO DE SEGURANÇA COM TABALARTE PARA ELETRICISTA Cinturão de segurança, tipo abdominal, acolchoado na cintura, confeccionado em couro, com sobrecinto de cadarço de material sintético, com duas argolas "D", confeccionada em aço, fixa ao cinto por meio de chapa metálica com dois rebites de cobre, cadarço de material sintético e costura reforçada, uma fivela com pino, de aço forjado, utilizada para ajuste da correia de cintura. e equipado com porta-ferramentas</t>
  </si>
  <si>
    <t>CINTO EM NYLON, cor preta, 34 mm de largura, comprimento 150 cm, tendo numa extremidade um fecho de metal polido, prateado em alto relevo, retangular de 47 mm de comprimento por 37 mm de largura, e na outra, em forma de lança uma ponteira de metal pratedo, de forma retangular. a ponteira deverá ficar posicionada a 20 mm a esquerda do primeiro passador do lado esquerdo da calça.</t>
  </si>
  <si>
    <t>GRAXA, BRANCA em spray de 300 ml.</t>
  </si>
  <si>
    <t>LUVA DE HELANCA PIGMENTADA - LUVA DE SEGURANÇA TRICOTADA EM FIOS DE 100% POLIAMIDA, SEM COSTURA , PUNHO COM ELASTANO, AMBIDESTRA</t>
  </si>
  <si>
    <t>LUVA DE RASPA CANO LONGO, luvas para proteção contas agentes abrasivos, escoliantes, cortantes e perfurantes resistente à abrasão, corte por lamina, resistente ao rasgamento ou perfuração por função.</t>
  </si>
  <si>
    <t>LUVA DE RASPA PUNHO CURTO 07 CM - luvas para proteção contas agentes abrasivos, escoliantes, cortantes e perfurantes resistente à abrasão, corte por lamina, resistente ao rasgamento ou perfuração por função.</t>
  </si>
  <si>
    <t>LUVA DE SEGURANÇA EM COURO, com bolinhas, anti-derrapante, cano curto. rotulagem: no minimo, exibir de forma visivel o cnpj, e nome do fabricante, número de certificado de aprovação (ca) e número do lote no produto conforme normas do tem. embalagem: lacrada com par individual.</t>
  </si>
  <si>
    <t>LUVA DE SEGURANÇA, cano curto, confeccionada em vaqueta, com tira de reforço interna em vaqueta, com elastico para ajuste no dorso, maleavel e resistente com costura nao aparente, tamanho unico. Rotulagem: No minimo, exibir de forma visível, CNPJ e nome do fabricante, numero do Certificado de Aprovacao (CA) e numero do lote no produto, conforme normas do MTE. Embalagem: Lacrada com par individual</t>
  </si>
  <si>
    <t>LUVA DE SEGURANÇA em pvc, comprimento não inferior a 45 cm, forro interno em algodão, tamanho m, altamente resistente. rotulagem: no minimo exibir de forma visivel o cnpj e nome do fabricante, número do certificado de aprovação (ca) e número do lote do produto, conforme normas do mte. embalagem: lacrada com par individual.</t>
  </si>
  <si>
    <t>LUVA LATEX NITRILICA resistente a agentes quimicos e maior espessura para atividades mais agressivas. formas anatomicas para maior sensibilidade tatil; resistencia quimica.</t>
  </si>
  <si>
    <t>MASCARA DESCARTAVEL - carvão ativado com valvala pff, respirador classe pff 2 carvão, tipo filtro quimico de baixa capacidade, cor extremamente azulada, modelo dobravel com solda termica em todo seu perimetro, tamanho único, confeccionado com manta sintetica e uma carvão ativado impregnado uso contra aerodispersoides, poeiras e nevoas, filtrofvc com valvulade exalação.</t>
  </si>
  <si>
    <t>MASCARA RESPIRATORIA - confeccionada com duas valvulas macias de exalação e regulagem para facil adaptação a qualquer tipo de rosto, utilizado com filtros rc202, rc203 ou rc206. cada mascara utiliza 2 filtros.</t>
  </si>
  <si>
    <t>MASCARA, para soldadores, para protecao dos olhos e filtragem de particulas, tipo capacete, em PVC, com abertura para lente escura.</t>
  </si>
  <si>
    <t>MICRO - ÓLEO SPRAY, Micro-óleo desengripante, lubrificante, anticorrosivo e protetivo. Para uso doméstico e industrial, com alto poder de penetração e aditivos antioxidantes. Embalagem com 300 ml, contendo dados de identificação do produto, marca do fabricante e prazo de validade.</t>
  </si>
  <si>
    <t>ÓCULOS DE PROTEÇÃO em policarbonato, lentes na cor clara ante risco, ante embaçante, visor panoramico, hastes regulaveis, em embalagem individual, lacrada, contendo os dados do fabricante que deverão estar gravados o certificado de aprovação do Ministerio do Trabalho.</t>
  </si>
  <si>
    <t>PROTETOR, auditivo, tipo insercao (plug), em material atoxico, com cordao Composicao: Espuma de poliuretano macia e anti-alergica, auto-moldavel, em formato de cone, com a base plana e o topo arredondado, tamanho unico, adaptavel a maioria dos contutos auditivos; Possui cordao ligando os dois plugues; NRR minima 29 db. Na data da entrega, o prazo de validade indicado para o produto, nao devera ter sido ultrapassado na sua metade, tomando-se como referencia, a data de fabricacao ou lote impresso na embalagem.</t>
  </si>
  <si>
    <t>LOTE 10</t>
  </si>
  <si>
    <t>ALAVANCA de forca, em aço carbono, dimensões 7/8 polegadas x 1,50 m</t>
  </si>
  <si>
    <t>ALICATE, universal, de 8 polegadas, em aço, cabo com isolação para 1000 volts e em conformidade com norma ABNT NBR vigente no que diz respeito à isolação para ferramentas manuais ate 1000 v. Na embalagem deverão estar impressos os dados de identificação do produto e marca do fabricante.</t>
  </si>
  <si>
    <t>ARCO DE SERRA, em aco, regulavel, para lamina de serra de 10 e 12 polegadas tensionada por uma porca borboleta, acompanhada de uma lamina de serra de 12 polegadas, cabo revestido em material plastico. A marca do produto devera estar gravada no cabo.</t>
  </si>
  <si>
    <t>BOMBA, dagua, centrifuga, monofasica com motor de 1/2 CV, 110/220 volts, succao de 1 polegada, recalque 3/4 polegadas e coluna de agua minina de 24m.</t>
  </si>
  <si>
    <t>BOMBA, dagua, Centrifuga, rotacao de 3500 (rpm), potencia de 3/4 (CV), vazao da bomba maior ou igual a 6m³/h,altura manometrica maior que 20 (m.c.a.), monofasico, monoestagio, succao 1 polegadas, recalque 1 polegadas, tensao 110/220 volts( Bivolts) Embalalagem com dados de identificacao do produto e marca do fabricante.</t>
  </si>
  <si>
    <t>CARRO DE MÃO, capacidade para 80 litros, estrutura em ferro, com pneu com câmara.</t>
  </si>
  <si>
    <t>CAVADEIRA, duplo, em aço carbono, articulado, com cabo em madeira : - comprimento do cabo: 150 cm, podendo variar +/-10% - comprimento total: 174,3 cm, podendo variar +/-10%.</t>
  </si>
  <si>
    <t>CHAVE, inglesa (ajustável), em aço cromo vanadium, 12 polegadas. Embalagem com dados de identificação do produto e marca do fabricante.</t>
  </si>
  <si>
    <t>COLHER, de pedreiro, 9 polegadas, em aço, cabo em madeira envernizada.</t>
  </si>
  <si>
    <t>DESEMPENADEIRA, em aço, dentada, dimensões 15 x 30 cm, para massa acrílica.</t>
  </si>
  <si>
    <t>DESEMPENADEIRA, em madeira, dimensoes 15 x 20 cm, para alisamento de reboque e piso.</t>
  </si>
  <si>
    <t>ENXADA, em aço carbono, diâmetro do olho redondo de 38 mm, cabo de madeira com 130 cm, variação dimensional de +/- 10%.</t>
  </si>
  <si>
    <t>ENXADÃO estreito em aço carbono diâmetro do olho redondo de 38 mm cabo de madeira com 130 cm variação dimensional de +/- 10%</t>
  </si>
  <si>
    <t>ENXADETA, n. 03, em aço carbono, com cabo com comprimento 1,5 m.</t>
  </si>
  <si>
    <t>ESCADA EXTENSÍVEL em fibra de vidro, ideal para trabalhar em postes, possui sistema de corda, roldana e catraca para içamento automático. fechada 15 degraus, extendida 26 degraus. peso: 22 kg, capacidade: 120 kg. altura fechada: 4,20 metros, altura extendida: 7,20 metros.</t>
  </si>
  <si>
    <t>ESCOVA, de aço, com cabo em madeira, dimensões 07 x 20 cm. Etiqueta com dados de identificação e marca do fabricante</t>
  </si>
  <si>
    <t>FACAO, de 12 polegadas, lamina em aco carbono SAE 1070, sem bainha.</t>
  </si>
  <si>
    <t>FOICE em aço carbono com cravo em madeira dimensão 0,90m peso 1,8kg.</t>
  </si>
  <si>
    <t>FURADEIRA, de impacto, manual, eletrica, mandril com capacidade de 3/8 polegadas, potencia nao inferior a 500 Watts, capacidade de perfuracao minima aco 10 mm, concreto 10 mm e madeira 20 mm, tensao 220 volts. Garantia minima de 01 ano prestada no Estado da Bahia. Embalagem com dados de identificacao do produto e marca do fabricante.</t>
  </si>
  <si>
    <t>GANDANHO, em ferro, com seis dentes curvos, cabo de madeira, comprimento 120 cm.</t>
  </si>
  <si>
    <t>GARLOPA de madeira para arestamento e acabamento de reboco.</t>
  </si>
  <si>
    <t>MARRETA em aço carbono forjado com cabo de 10 kg,  embalagem com dados de identificação do produto e marca do fabricante.</t>
  </si>
  <si>
    <t>MARRETA em aço carbono forjado com cabo, de 1 1/2 kg, embalagem com dados de identificação do produto e marca do fabricante.</t>
  </si>
  <si>
    <t>MARRETA em aço carbono forjado com cabo, de 1,0 kg, embalagem com dados de identificação do produto e marca do fabricante.</t>
  </si>
  <si>
    <t>und</t>
  </si>
  <si>
    <t>MARRETA em aço carbono forjado com cabo, de 1/2 kg, embalagem com dados de identificação do produto e marca do fabricante.</t>
  </si>
  <si>
    <t>MARRETA em aço carbono forjado com cabo, de 2kg, embalagem com dados de identificação do produto e marca do fabricante.</t>
  </si>
  <si>
    <t>MARRETA em aço carbono forjado com cabo, de 3kg embalagem com dados de identificação do produto e marca do fabricante.</t>
  </si>
  <si>
    <t>MARRETA em aço carbono forjado com cabo, de 5kg embalagem com dados de identificação do produto e marca do fabricante.</t>
  </si>
  <si>
    <t>MARTELO tipo unha, em aço, com 27 mm de diâmetro podendo variar +/- 2%, cabo em madeira.</t>
  </si>
  <si>
    <t>PA QUADRADA, em aço carbono, com cabo em madeira. - comprimento total: 150 cm, podendo variar +/- 5% - largura da ponta da pá: 24,5 cm, podendo variar +/- 5%.</t>
  </si>
  <si>
    <t>PÁ, de bico, em aço carbono, dimensões 320 x 270 mm, cabo em madeira com 120 cm variação dimensional em +/- 5%.</t>
  </si>
  <si>
    <t>PENEIRA, fina, tela de metal, aro em madeira, diâmetro 60 cm, para peneirar cimento e areia. Produto com etiqueta contendo dados de identificação do produto e marca do fabricante.</t>
  </si>
  <si>
    <t>PICARETA, em aço forjado, modelo alviao, cabo de madeira, comprimento 100 cm, com variação de +/- 2 cm</t>
  </si>
  <si>
    <t>SARRAFO 2 mt, de madeira.</t>
  </si>
  <si>
    <t>SERRA MARMORE, para corte a seco, 4-7/8 plegadas 125mm, potencia 1275w, 220 volts.</t>
  </si>
  <si>
    <t>SERROTE, lamina em aco, temperado, cabo de madeira ergonomico e envernizado, 20 polegadas. Embalagem com dados de identificacao do produto e marca do fabricante.</t>
  </si>
  <si>
    <t>TESOURA, de poda, em aco cromo e vanadio, profissional, comprimento total 22 cm, lamina 8,5 cm de comprimento, 25 cm de largura.</t>
  </si>
  <si>
    <t xml:space="preserve">TORQUES ARMADOR 12" Embalagem com dados de identificação do produto e marca do fabricante.
</t>
  </si>
  <si>
    <t>TRENA em fibra com 10 metros carretel fechado.</t>
  </si>
  <si>
    <t>TRENA em fibra com 50 metros carretel fechado.</t>
  </si>
  <si>
    <t>TRENA, em fibra, com 100 metros, carretal fechado.</t>
  </si>
  <si>
    <t>VASSOURA,metalica regulavel com cabo1,2 m 18 arames redondo de aço mola acabamento pintado para maior resistência a oxidaçao indicado para grama e jardim.</t>
  </si>
  <si>
    <t>LOTE 11</t>
  </si>
  <si>
    <t>BASCULANTE de alumínio de 30 x 30 cm e vidro canelado.</t>
  </si>
  <si>
    <t>BASCULANTE de alumínio de 50 x 50 cm e vidro canelado.</t>
  </si>
  <si>
    <t>BASCULANTE de alumínio de 80 x 80 cm e vidro canelado.</t>
  </si>
  <si>
    <t>ESCADA, aluminio, dupla abertura em A, com 3 degraus, pes anti-derrapante.</t>
  </si>
  <si>
    <t>ESCADA, aluminio, dupla abertura em A, com 7 degraus, pes anti-derrapante.</t>
  </si>
  <si>
    <t>ESCADA, aluminio, dupla abertura em A, com 9 degraus, pes anti-derrapante.</t>
  </si>
  <si>
    <t>JANELA, de aluminio, com grade e vidro, duas folhas de correr, dimensoes 0,80 cm x 0,80 cm.</t>
  </si>
  <si>
    <t>JANELA, de aluminio, com grade e vidro, duas folhas de correr, dimensoes 1,00 x 1,00 m.</t>
  </si>
  <si>
    <t>JANELA, de aluminio, com vidro, duas folhas de correr, dimensoes 0,80 cm x 0,80 cm.</t>
  </si>
  <si>
    <t>JANELA, de aluminio, com vidro, duas folhas de correr, dimensoes 1,00 x 1,00 m.</t>
  </si>
  <si>
    <t>PORTA, de aluminio anodizado, tipo veneziana, dimensoes 210 x 80cm</t>
  </si>
  <si>
    <t>VALOR TOTAL DOS LOTES==================================&gt;</t>
  </si>
  <si>
    <t>DISCRIMINAÇÃO DOS PRODUTOS</t>
  </si>
  <si>
    <t>UND</t>
  </si>
  <si>
    <t>QUANT.</t>
  </si>
  <si>
    <t>MÉDIA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</si>
</sst>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R$&quot;\ * #,##0.00_-;\-&quot;R$&quot;\ * #,##0.00_-;_-&quot;R$&quot;\ * &quot;-&quot;??_-;_-@_-"/>
    <numFmt numFmtId="164" formatCode="_-&quot;R$&quot;* #,##0.00_-;\-&quot;R$&quot;* #,##0.00_-;_-&quot;R$&quot;* &quot;-&quot;??_-;_-@_-"/>
    <numFmt numFmtId="165" formatCode="&quot;R$&quot;#,##0.00"/>
    <numFmt numFmtId="166" formatCode="_(&quot;R$ &quot;* #,##0.00_);_(&quot;R$ &quot;* \(#,##0.00\);_(&quot;R$ &quot;* \-??_);_(@_)"/>
    <numFmt numFmtId="167" formatCode="&quot;R$&quot;\ #,##0.00"/>
  </numFmts>
  <fonts count="6" x14ac:knownFonts="1">
    <font>
      <sz val="10"/>
      <name val="Arial"/>
      <family val="2"/>
    </font>
    <font>
      <sz val="10"/>
      <name val="Arial"/>
      <family val="2"/>
    </font>
    <font>
      <u/>
      <sz val="10"/>
      <color theme="10"/>
      <name val="Arial"/>
      <family val="2"/>
    </font>
    <font>
      <sz val="11"/>
      <name val="Calibri"/>
      <family val="2"/>
      <scheme val="minor"/>
    </font>
    <font>
      <b/>
      <sz val="11"/>
      <name val="Calibri"/>
      <family val="2"/>
      <scheme val="minor"/>
    </font>
    <font>
      <sz val="11"/>
      <color rgb="FF000000"/>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166" fontId="1" fillId="0" borderId="0" applyFill="0" applyBorder="0" applyAlignment="0" applyProtection="0"/>
    <xf numFmtId="0" fontId="2" fillId="0" borderId="0" applyNumberFormat="0" applyFill="0" applyBorder="0" applyAlignment="0" applyProtection="0">
      <alignment vertical="top"/>
      <protection locked="0"/>
    </xf>
    <xf numFmtId="0" fontId="1" fillId="0" borderId="0"/>
  </cellStyleXfs>
  <cellXfs count="25">
    <xf numFmtId="0" fontId="0" fillId="0" borderId="0" xfId="0"/>
    <xf numFmtId="0" fontId="3" fillId="3" borderId="1" xfId="2" applyFont="1" applyFill="1" applyBorder="1" applyAlignment="1" applyProtection="1">
      <alignment vertical="top" wrapText="1"/>
    </xf>
    <xf numFmtId="0" fontId="3" fillId="3" borderId="1" xfId="2" applyFont="1" applyFill="1" applyBorder="1" applyAlignment="1" applyProtection="1">
      <alignment horizontal="center" vertical="center" wrapText="1"/>
    </xf>
    <xf numFmtId="0" fontId="3" fillId="0" borderId="0" xfId="0" applyFont="1" applyAlignment="1">
      <alignment horizontal="center" vertical="center"/>
    </xf>
    <xf numFmtId="0" fontId="3" fillId="0" borderId="0" xfId="0" applyFont="1"/>
    <xf numFmtId="0" fontId="4" fillId="2" borderId="1" xfId="0" applyFont="1" applyFill="1" applyBorder="1" applyAlignment="1">
      <alignment horizontal="center" vertical="center" wrapText="1"/>
    </xf>
    <xf numFmtId="0" fontId="4" fillId="2" borderId="1" xfId="0" applyFont="1" applyFill="1" applyBorder="1" applyAlignment="1">
      <alignment horizontal="center"/>
    </xf>
    <xf numFmtId="0" fontId="4" fillId="2" borderId="1" xfId="0" applyFont="1" applyFill="1" applyBorder="1" applyAlignment="1">
      <alignment horizontal="center" vertical="center"/>
    </xf>
    <xf numFmtId="9" fontId="3" fillId="0" borderId="0" xfId="0" applyNumberFormat="1" applyFont="1" applyAlignment="1">
      <alignment horizontal="center" vertical="center"/>
    </xf>
    <xf numFmtId="165" fontId="3" fillId="0" borderId="1" xfId="3" applyNumberFormat="1" applyFont="1" applyFill="1" applyBorder="1" applyAlignment="1">
      <alignment horizontal="center" vertical="center" wrapText="1"/>
    </xf>
    <xf numFmtId="44"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166" fontId="3" fillId="0" borderId="1" xfId="1" applyFont="1" applyBorder="1" applyAlignment="1">
      <alignment horizontal="center" vertical="center"/>
    </xf>
    <xf numFmtId="167" fontId="3" fillId="0" borderId="1" xfId="0" applyNumberFormat="1" applyFont="1" applyBorder="1" applyAlignment="1">
      <alignment horizontal="center" vertical="center" wrapText="1"/>
    </xf>
    <xf numFmtId="0" fontId="5" fillId="0" borderId="1" xfId="0" applyFont="1" applyBorder="1" applyAlignment="1">
      <alignment vertical="top" wrapText="1"/>
    </xf>
    <xf numFmtId="0" fontId="5" fillId="0" borderId="1" xfId="0" applyFont="1" applyBorder="1" applyAlignment="1">
      <alignment horizontal="center" vertical="center" wrapText="1"/>
    </xf>
    <xf numFmtId="167" fontId="3" fillId="0" borderId="1" xfId="0" applyNumberFormat="1" applyFont="1" applyBorder="1" applyAlignment="1">
      <alignment vertical="center" wrapText="1"/>
    </xf>
    <xf numFmtId="167" fontId="4" fillId="0" borderId="1" xfId="0" applyNumberFormat="1" applyFont="1" applyBorder="1" applyAlignment="1">
      <alignment vertical="center" wrapText="1"/>
    </xf>
    <xf numFmtId="167" fontId="4" fillId="0" borderId="1" xfId="0" applyNumberFormat="1" applyFont="1" applyBorder="1" applyAlignment="1">
      <alignment horizontal="center" vertical="center" wrapText="1"/>
    </xf>
    <xf numFmtId="167" fontId="3" fillId="0" borderId="1" xfId="0" applyNumberFormat="1" applyFont="1" applyBorder="1" applyAlignment="1">
      <alignment horizontal="right" wrapText="1"/>
    </xf>
    <xf numFmtId="0" fontId="4" fillId="0" borderId="1" xfId="0" applyFont="1" applyFill="1" applyBorder="1" applyAlignment="1">
      <alignment horizontal="center" vertical="center"/>
    </xf>
    <xf numFmtId="167" fontId="4" fillId="0"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1" xfId="0" applyFont="1" applyBorder="1" applyAlignment="1">
      <alignment horizontal="center" vertical="center" wrapText="1"/>
    </xf>
  </cellXfs>
  <cellStyles count="4">
    <cellStyle name="Excel Built-in Normal 2" xfId="3"/>
    <cellStyle name="Hiperlink" xfId="2" builtinId="8"/>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0</xdr:row>
      <xdr:rowOff>0</xdr:rowOff>
    </xdr:from>
    <xdr:to>
      <xdr:col>1</xdr:col>
      <xdr:colOff>209550</xdr:colOff>
      <xdr:row>0</xdr:row>
      <xdr:rowOff>0</xdr:rowOff>
    </xdr:to>
    <xdr:sp macro="" textlink="">
      <xdr:nvSpPr>
        <xdr:cNvPr id="3" name="Rectangle 4"/>
        <xdr:cNvSpPr>
          <a:spLocks noChangeArrowheads="1"/>
        </xdr:cNvSpPr>
      </xdr:nvSpPr>
      <xdr:spPr bwMode="auto">
        <a:xfrm>
          <a:off x="600075" y="285750"/>
          <a:ext cx="3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0</xdr:colOff>
      <xdr:row>0</xdr:row>
      <xdr:rowOff>0</xdr:rowOff>
    </xdr:to>
    <xdr:sp macro="" textlink="">
      <xdr:nvSpPr>
        <xdr:cNvPr id="8" name="Rectangle 7"/>
        <xdr:cNvSpPr>
          <a:spLocks noChangeArrowheads="1"/>
        </xdr:cNvSpPr>
      </xdr:nvSpPr>
      <xdr:spPr bwMode="auto">
        <a:xfrm>
          <a:off x="428625" y="590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171450</xdr:colOff>
      <xdr:row>0</xdr:row>
      <xdr:rowOff>0</xdr:rowOff>
    </xdr:from>
    <xdr:to>
      <xdr:col>1</xdr:col>
      <xdr:colOff>209550</xdr:colOff>
      <xdr:row>0</xdr:row>
      <xdr:rowOff>0</xdr:rowOff>
    </xdr:to>
    <xdr:sp macro="" textlink="">
      <xdr:nvSpPr>
        <xdr:cNvPr id="11" name="Rectangle 4"/>
        <xdr:cNvSpPr>
          <a:spLocks noChangeArrowheads="1"/>
        </xdr:cNvSpPr>
      </xdr:nvSpPr>
      <xdr:spPr bwMode="auto">
        <a:xfrm>
          <a:off x="600075" y="285750"/>
          <a:ext cx="3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0</xdr:colOff>
      <xdr:row>0</xdr:row>
      <xdr:rowOff>0</xdr:rowOff>
    </xdr:to>
    <xdr:sp macro="" textlink="">
      <xdr:nvSpPr>
        <xdr:cNvPr id="12" name="Rectangle 7"/>
        <xdr:cNvSpPr>
          <a:spLocks noChangeArrowheads="1"/>
        </xdr:cNvSpPr>
      </xdr:nvSpPr>
      <xdr:spPr bwMode="auto">
        <a:xfrm>
          <a:off x="428625" y="590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1"/>
  <sheetViews>
    <sheetView tabSelected="1" topLeftCell="A489" zoomScaleNormal="100" workbookViewId="0">
      <selection activeCell="K502" sqref="K502"/>
    </sheetView>
  </sheetViews>
  <sheetFormatPr defaultRowHeight="15" x14ac:dyDescent="0.25"/>
  <cols>
    <col min="1" max="1" width="6.42578125" style="4" customWidth="1"/>
    <col min="2" max="2" width="53" style="4" customWidth="1"/>
    <col min="3" max="3" width="7.140625" style="4" customWidth="1"/>
    <col min="4" max="4" width="8.5703125" style="4" customWidth="1"/>
    <col min="5" max="5" width="10.85546875" style="4" hidden="1" customWidth="1"/>
    <col min="6" max="6" width="11.5703125" style="4" hidden="1" customWidth="1"/>
    <col min="7" max="7" width="11.28515625" style="4" hidden="1" customWidth="1"/>
    <col min="8" max="9" width="11.7109375" style="4" hidden="1" customWidth="1"/>
    <col min="10" max="10" width="12" style="4" hidden="1" customWidth="1"/>
    <col min="11" max="11" width="14.140625" style="4" customWidth="1"/>
    <col min="12" max="12" width="16.7109375" style="4" customWidth="1"/>
    <col min="13" max="15" width="0" style="3" hidden="1" customWidth="1"/>
    <col min="16" max="16384" width="9.140625" style="4"/>
  </cols>
  <sheetData>
    <row r="1" spans="1:15" ht="15.75" customHeight="1" x14ac:dyDescent="0.25">
      <c r="A1" s="24" t="s">
        <v>0</v>
      </c>
      <c r="B1" s="24"/>
      <c r="C1" s="24"/>
      <c r="D1" s="24"/>
      <c r="E1" s="24"/>
      <c r="F1" s="24"/>
      <c r="G1" s="24"/>
      <c r="H1" s="24"/>
      <c r="I1" s="24"/>
      <c r="J1" s="24"/>
      <c r="K1" s="24"/>
      <c r="L1" s="24"/>
    </row>
    <row r="2" spans="1:15" ht="30" x14ac:dyDescent="0.25">
      <c r="A2" s="5" t="s">
        <v>1</v>
      </c>
      <c r="B2" s="5" t="s">
        <v>486</v>
      </c>
      <c r="C2" s="5" t="s">
        <v>487</v>
      </c>
      <c r="D2" s="5" t="s">
        <v>488</v>
      </c>
      <c r="E2" s="6"/>
      <c r="F2" s="6"/>
      <c r="G2" s="6"/>
      <c r="H2" s="6"/>
      <c r="I2" s="6"/>
      <c r="J2" s="6"/>
      <c r="K2" s="5" t="s">
        <v>6</v>
      </c>
      <c r="L2" s="7" t="s">
        <v>489</v>
      </c>
      <c r="N2" s="8"/>
      <c r="O2" s="8"/>
    </row>
    <row r="3" spans="1:15" ht="30" x14ac:dyDescent="0.25">
      <c r="A3" s="5">
        <v>1</v>
      </c>
      <c r="B3" s="1" t="s">
        <v>12</v>
      </c>
      <c r="C3" s="2" t="s">
        <v>13</v>
      </c>
      <c r="D3" s="2">
        <v>300</v>
      </c>
      <c r="E3" s="9">
        <v>1.85</v>
      </c>
      <c r="F3" s="10">
        <f>E3*D3</f>
        <v>555</v>
      </c>
      <c r="G3" s="11">
        <v>1.55</v>
      </c>
      <c r="H3" s="10">
        <f>G3*D3</f>
        <v>465</v>
      </c>
      <c r="I3" s="12">
        <v>2</v>
      </c>
      <c r="J3" s="10">
        <f>I3*D3</f>
        <v>600</v>
      </c>
      <c r="K3" s="10">
        <f>ROUND(AVERAGE(E3,G3,I3),2)</f>
        <v>1.8</v>
      </c>
      <c r="L3" s="13">
        <f>ROUND(SUM(D3*K3),2)</f>
        <v>540</v>
      </c>
      <c r="M3" s="3">
        <v>1576</v>
      </c>
      <c r="N3" s="3">
        <v>394</v>
      </c>
      <c r="O3" s="3">
        <v>1182</v>
      </c>
    </row>
    <row r="4" spans="1:15" ht="30" x14ac:dyDescent="0.25">
      <c r="A4" s="5">
        <v>2</v>
      </c>
      <c r="B4" s="1" t="s">
        <v>14</v>
      </c>
      <c r="C4" s="2" t="s">
        <v>13</v>
      </c>
      <c r="D4" s="2">
        <v>300</v>
      </c>
      <c r="E4" s="9">
        <v>1.8</v>
      </c>
      <c r="F4" s="10">
        <f t="shared" ref="F4:F80" si="0">E4*D4</f>
        <v>540</v>
      </c>
      <c r="G4" s="11">
        <v>1.5</v>
      </c>
      <c r="H4" s="10">
        <f t="shared" ref="H4:H80" si="1">G4*D4</f>
        <v>450</v>
      </c>
      <c r="I4" s="12">
        <v>2.1</v>
      </c>
      <c r="J4" s="10">
        <f t="shared" ref="J4:J80" si="2">I4*D4</f>
        <v>630</v>
      </c>
      <c r="K4" s="10">
        <f>ROUND(AVERAGE(E4,G4,I4),2)</f>
        <v>1.8</v>
      </c>
      <c r="L4" s="13">
        <f t="shared" ref="L4:L67" si="3">ROUND(SUM(D4*K4),2)</f>
        <v>540</v>
      </c>
      <c r="M4" s="3">
        <v>11596</v>
      </c>
      <c r="N4" s="3">
        <v>2899</v>
      </c>
      <c r="O4" s="3">
        <v>8697</v>
      </c>
    </row>
    <row r="5" spans="1:15" ht="30" x14ac:dyDescent="0.25">
      <c r="A5" s="5">
        <v>3</v>
      </c>
      <c r="B5" s="1" t="s">
        <v>15</v>
      </c>
      <c r="C5" s="2" t="s">
        <v>13</v>
      </c>
      <c r="D5" s="2">
        <v>300</v>
      </c>
      <c r="E5" s="9">
        <v>6</v>
      </c>
      <c r="F5" s="10">
        <f t="shared" si="0"/>
        <v>1800</v>
      </c>
      <c r="G5" s="11">
        <v>5</v>
      </c>
      <c r="H5" s="10">
        <f t="shared" si="1"/>
        <v>1500</v>
      </c>
      <c r="I5" s="12">
        <v>6</v>
      </c>
      <c r="J5" s="10">
        <f t="shared" si="2"/>
        <v>1800</v>
      </c>
      <c r="K5" s="10">
        <f>ROUND(AVERAGE(E5,G5,I5),2)</f>
        <v>5.67</v>
      </c>
      <c r="L5" s="13">
        <f t="shared" si="3"/>
        <v>1701</v>
      </c>
      <c r="M5" s="3">
        <v>974</v>
      </c>
      <c r="N5" s="3">
        <v>243</v>
      </c>
      <c r="O5" s="3">
        <v>731</v>
      </c>
    </row>
    <row r="6" spans="1:15" ht="30" x14ac:dyDescent="0.25">
      <c r="A6" s="5">
        <v>4</v>
      </c>
      <c r="B6" s="1" t="s">
        <v>16</v>
      </c>
      <c r="C6" s="2" t="s">
        <v>13</v>
      </c>
      <c r="D6" s="2">
        <v>300</v>
      </c>
      <c r="E6" s="9">
        <v>2.4</v>
      </c>
      <c r="F6" s="10">
        <f t="shared" si="0"/>
        <v>720</v>
      </c>
      <c r="G6" s="11">
        <v>2</v>
      </c>
      <c r="H6" s="10">
        <f t="shared" si="1"/>
        <v>600</v>
      </c>
      <c r="I6" s="12">
        <v>2.5</v>
      </c>
      <c r="J6" s="10">
        <f t="shared" si="2"/>
        <v>750</v>
      </c>
      <c r="K6" s="10">
        <f>ROUND(AVERAGE(E6,G6,I6),2)</f>
        <v>2.2999999999999998</v>
      </c>
      <c r="L6" s="13">
        <f t="shared" si="3"/>
        <v>690</v>
      </c>
      <c r="M6" s="3">
        <v>157</v>
      </c>
      <c r="N6" s="3">
        <v>39</v>
      </c>
      <c r="O6" s="3">
        <v>118</v>
      </c>
    </row>
    <row r="7" spans="1:15" ht="30" x14ac:dyDescent="0.25">
      <c r="A7" s="5">
        <v>5</v>
      </c>
      <c r="B7" s="1" t="s">
        <v>17</v>
      </c>
      <c r="C7" s="2" t="s">
        <v>13</v>
      </c>
      <c r="D7" s="2">
        <v>300</v>
      </c>
      <c r="E7" s="9">
        <v>2.2999999999999998</v>
      </c>
      <c r="F7" s="10">
        <f t="shared" si="0"/>
        <v>690</v>
      </c>
      <c r="G7" s="11">
        <v>1.9</v>
      </c>
      <c r="H7" s="10">
        <f t="shared" si="1"/>
        <v>570</v>
      </c>
      <c r="I7" s="12">
        <v>2.4</v>
      </c>
      <c r="J7" s="10">
        <f t="shared" si="2"/>
        <v>720</v>
      </c>
      <c r="K7" s="10">
        <f t="shared" ref="K7:K80" si="4">ROUND(AVERAGE(E7,G7,I7),2)</f>
        <v>2.2000000000000002</v>
      </c>
      <c r="L7" s="13">
        <f t="shared" si="3"/>
        <v>660</v>
      </c>
      <c r="M7" s="3">
        <v>6112</v>
      </c>
      <c r="N7" s="3">
        <v>1528</v>
      </c>
      <c r="O7" s="3">
        <v>4584</v>
      </c>
    </row>
    <row r="8" spans="1:15" ht="30" x14ac:dyDescent="0.25">
      <c r="A8" s="5">
        <v>6</v>
      </c>
      <c r="B8" s="1" t="s">
        <v>18</v>
      </c>
      <c r="C8" s="2" t="s">
        <v>13</v>
      </c>
      <c r="D8" s="2">
        <v>300</v>
      </c>
      <c r="E8" s="9">
        <v>2.5</v>
      </c>
      <c r="F8" s="10">
        <f t="shared" si="0"/>
        <v>750</v>
      </c>
      <c r="G8" s="11">
        <v>2.1</v>
      </c>
      <c r="H8" s="10">
        <f t="shared" si="1"/>
        <v>630</v>
      </c>
      <c r="I8" s="12">
        <v>2.6</v>
      </c>
      <c r="J8" s="10">
        <f t="shared" si="2"/>
        <v>780</v>
      </c>
      <c r="K8" s="10">
        <f t="shared" si="4"/>
        <v>2.4</v>
      </c>
      <c r="L8" s="13">
        <f t="shared" si="3"/>
        <v>720</v>
      </c>
      <c r="M8" s="3">
        <v>1060</v>
      </c>
      <c r="N8" s="3">
        <v>265</v>
      </c>
      <c r="O8" s="3">
        <v>795</v>
      </c>
    </row>
    <row r="9" spans="1:15" ht="60" x14ac:dyDescent="0.25">
      <c r="A9" s="5">
        <v>7</v>
      </c>
      <c r="B9" s="1" t="s">
        <v>19</v>
      </c>
      <c r="C9" s="2" t="s">
        <v>13</v>
      </c>
      <c r="D9" s="2">
        <v>100</v>
      </c>
      <c r="E9" s="9">
        <v>55</v>
      </c>
      <c r="F9" s="10">
        <f t="shared" si="0"/>
        <v>5500</v>
      </c>
      <c r="G9" s="11">
        <v>48</v>
      </c>
      <c r="H9" s="10">
        <f t="shared" si="1"/>
        <v>4800</v>
      </c>
      <c r="I9" s="12">
        <v>43</v>
      </c>
      <c r="J9" s="10">
        <f t="shared" si="2"/>
        <v>4300</v>
      </c>
      <c r="K9" s="10">
        <f t="shared" si="4"/>
        <v>48.67</v>
      </c>
      <c r="L9" s="13">
        <f t="shared" si="3"/>
        <v>4867</v>
      </c>
      <c r="M9" s="3">
        <v>330</v>
      </c>
      <c r="N9" s="3">
        <v>82</v>
      </c>
      <c r="O9" s="3">
        <v>248</v>
      </c>
    </row>
    <row r="10" spans="1:15" ht="45" x14ac:dyDescent="0.25">
      <c r="A10" s="5">
        <v>8</v>
      </c>
      <c r="B10" s="1" t="s">
        <v>20</v>
      </c>
      <c r="C10" s="2" t="s">
        <v>21</v>
      </c>
      <c r="D10" s="2">
        <v>2700</v>
      </c>
      <c r="E10" s="9">
        <v>12</v>
      </c>
      <c r="F10" s="10">
        <f t="shared" si="0"/>
        <v>32400</v>
      </c>
      <c r="G10" s="11">
        <v>11.38</v>
      </c>
      <c r="H10" s="10">
        <f t="shared" si="1"/>
        <v>30726.000000000004</v>
      </c>
      <c r="I10" s="12">
        <v>10.83</v>
      </c>
      <c r="J10" s="10">
        <f t="shared" si="2"/>
        <v>29241</v>
      </c>
      <c r="K10" s="10">
        <f t="shared" si="4"/>
        <v>11.4</v>
      </c>
      <c r="L10" s="13">
        <f t="shared" si="3"/>
        <v>30780</v>
      </c>
      <c r="M10" s="3">
        <v>92</v>
      </c>
      <c r="N10" s="3">
        <v>23</v>
      </c>
      <c r="O10" s="3">
        <v>69</v>
      </c>
    </row>
    <row r="11" spans="1:15" ht="45" x14ac:dyDescent="0.25">
      <c r="A11" s="5">
        <v>9</v>
      </c>
      <c r="B11" s="1" t="s">
        <v>22</v>
      </c>
      <c r="C11" s="2" t="s">
        <v>21</v>
      </c>
      <c r="D11" s="2">
        <v>700</v>
      </c>
      <c r="E11" s="9">
        <v>48</v>
      </c>
      <c r="F11" s="10">
        <f t="shared" si="0"/>
        <v>33600</v>
      </c>
      <c r="G11" s="11">
        <v>33</v>
      </c>
      <c r="H11" s="10">
        <f t="shared" si="1"/>
        <v>23100</v>
      </c>
      <c r="I11" s="12">
        <v>35.700000000000003</v>
      </c>
      <c r="J11" s="10">
        <f t="shared" si="2"/>
        <v>24990.000000000004</v>
      </c>
      <c r="K11" s="10">
        <f t="shared" si="4"/>
        <v>38.9</v>
      </c>
      <c r="L11" s="13">
        <f t="shared" si="3"/>
        <v>27230</v>
      </c>
    </row>
    <row r="12" spans="1:15" ht="45" x14ac:dyDescent="0.25">
      <c r="A12" s="5">
        <v>10</v>
      </c>
      <c r="B12" s="1" t="s">
        <v>23</v>
      </c>
      <c r="C12" s="2" t="s">
        <v>21</v>
      </c>
      <c r="D12" s="2">
        <v>500</v>
      </c>
      <c r="E12" s="9">
        <v>36</v>
      </c>
      <c r="F12" s="10">
        <f t="shared" si="0"/>
        <v>18000</v>
      </c>
      <c r="G12" s="11">
        <v>32</v>
      </c>
      <c r="H12" s="10">
        <f t="shared" si="1"/>
        <v>16000</v>
      </c>
      <c r="I12" s="12">
        <v>35.26</v>
      </c>
      <c r="J12" s="10">
        <f t="shared" si="2"/>
        <v>17630</v>
      </c>
      <c r="K12" s="10">
        <f t="shared" si="4"/>
        <v>34.42</v>
      </c>
      <c r="L12" s="13">
        <f t="shared" si="3"/>
        <v>17210</v>
      </c>
    </row>
    <row r="13" spans="1:15" ht="60" x14ac:dyDescent="0.25">
      <c r="A13" s="5">
        <v>11</v>
      </c>
      <c r="B13" s="1" t="s">
        <v>24</v>
      </c>
      <c r="C13" s="2" t="s">
        <v>13</v>
      </c>
      <c r="D13" s="2">
        <v>200</v>
      </c>
      <c r="E13" s="9">
        <v>20.5</v>
      </c>
      <c r="F13" s="10">
        <f t="shared" si="0"/>
        <v>4100</v>
      </c>
      <c r="G13" s="11">
        <v>19</v>
      </c>
      <c r="H13" s="10">
        <f t="shared" si="1"/>
        <v>3800</v>
      </c>
      <c r="I13" s="12">
        <v>16.78</v>
      </c>
      <c r="J13" s="10">
        <f t="shared" si="2"/>
        <v>3356</v>
      </c>
      <c r="K13" s="10">
        <f t="shared" si="4"/>
        <v>18.760000000000002</v>
      </c>
      <c r="L13" s="13">
        <f t="shared" si="3"/>
        <v>3752</v>
      </c>
    </row>
    <row r="14" spans="1:15" ht="60" x14ac:dyDescent="0.25">
      <c r="A14" s="5">
        <v>12</v>
      </c>
      <c r="B14" s="1" t="s">
        <v>25</v>
      </c>
      <c r="C14" s="2" t="s">
        <v>13</v>
      </c>
      <c r="D14" s="2">
        <v>300</v>
      </c>
      <c r="E14" s="9">
        <v>6</v>
      </c>
      <c r="F14" s="10">
        <f t="shared" si="0"/>
        <v>1800</v>
      </c>
      <c r="G14" s="11">
        <v>5.25</v>
      </c>
      <c r="H14" s="10">
        <f t="shared" si="1"/>
        <v>1575</v>
      </c>
      <c r="I14" s="12">
        <v>5</v>
      </c>
      <c r="J14" s="10">
        <f t="shared" si="2"/>
        <v>1500</v>
      </c>
      <c r="K14" s="10">
        <f t="shared" si="4"/>
        <v>5.42</v>
      </c>
      <c r="L14" s="13">
        <f t="shared" si="3"/>
        <v>1626</v>
      </c>
    </row>
    <row r="15" spans="1:15" ht="75" x14ac:dyDescent="0.25">
      <c r="A15" s="5">
        <v>13</v>
      </c>
      <c r="B15" s="1" t="s">
        <v>26</v>
      </c>
      <c r="C15" s="2" t="s">
        <v>13</v>
      </c>
      <c r="D15" s="2">
        <v>300</v>
      </c>
      <c r="E15" s="9">
        <v>7</v>
      </c>
      <c r="F15" s="10">
        <f t="shared" si="0"/>
        <v>2100</v>
      </c>
      <c r="G15" s="11">
        <v>6</v>
      </c>
      <c r="H15" s="10">
        <f t="shared" si="1"/>
        <v>1800</v>
      </c>
      <c r="I15" s="12">
        <v>5.5</v>
      </c>
      <c r="J15" s="10">
        <f t="shared" si="2"/>
        <v>1650</v>
      </c>
      <c r="K15" s="10">
        <f t="shared" si="4"/>
        <v>6.17</v>
      </c>
      <c r="L15" s="13">
        <f t="shared" si="3"/>
        <v>1851</v>
      </c>
    </row>
    <row r="16" spans="1:15" ht="45" x14ac:dyDescent="0.25">
      <c r="A16" s="5">
        <v>14</v>
      </c>
      <c r="B16" s="1" t="s">
        <v>27</v>
      </c>
      <c r="C16" s="2" t="s">
        <v>13</v>
      </c>
      <c r="D16" s="2">
        <v>200</v>
      </c>
      <c r="E16" s="9">
        <v>12</v>
      </c>
      <c r="F16" s="10">
        <f t="shared" si="0"/>
        <v>2400</v>
      </c>
      <c r="G16" s="11">
        <v>11.43</v>
      </c>
      <c r="H16" s="10">
        <f t="shared" si="1"/>
        <v>2286</v>
      </c>
      <c r="I16" s="12">
        <v>10.45</v>
      </c>
      <c r="J16" s="10">
        <f t="shared" si="2"/>
        <v>2090</v>
      </c>
      <c r="K16" s="10">
        <f t="shared" si="4"/>
        <v>11.29</v>
      </c>
      <c r="L16" s="13">
        <f t="shared" si="3"/>
        <v>2258</v>
      </c>
    </row>
    <row r="17" spans="1:12" ht="45" x14ac:dyDescent="0.25">
      <c r="A17" s="5">
        <v>15</v>
      </c>
      <c r="B17" s="1" t="s">
        <v>28</v>
      </c>
      <c r="C17" s="2" t="s">
        <v>13</v>
      </c>
      <c r="D17" s="2">
        <v>200</v>
      </c>
      <c r="E17" s="9">
        <v>14.5</v>
      </c>
      <c r="F17" s="10">
        <f t="shared" si="0"/>
        <v>2900</v>
      </c>
      <c r="G17" s="11">
        <v>12.3</v>
      </c>
      <c r="H17" s="10">
        <f t="shared" si="1"/>
        <v>2460</v>
      </c>
      <c r="I17" s="12">
        <v>12</v>
      </c>
      <c r="J17" s="10">
        <f t="shared" si="2"/>
        <v>2400</v>
      </c>
      <c r="K17" s="10">
        <f t="shared" si="4"/>
        <v>12.93</v>
      </c>
      <c r="L17" s="13">
        <f t="shared" si="3"/>
        <v>2586</v>
      </c>
    </row>
    <row r="18" spans="1:12" ht="45" x14ac:dyDescent="0.25">
      <c r="A18" s="5">
        <v>16</v>
      </c>
      <c r="B18" s="1" t="s">
        <v>29</v>
      </c>
      <c r="C18" s="2" t="s">
        <v>13</v>
      </c>
      <c r="D18" s="2">
        <v>200</v>
      </c>
      <c r="E18" s="9">
        <v>21</v>
      </c>
      <c r="F18" s="10">
        <f t="shared" si="0"/>
        <v>4200</v>
      </c>
      <c r="G18" s="11">
        <v>17.559999999999999</v>
      </c>
      <c r="H18" s="10">
        <f t="shared" si="1"/>
        <v>3511.9999999999995</v>
      </c>
      <c r="I18" s="12">
        <v>17</v>
      </c>
      <c r="J18" s="10">
        <f t="shared" si="2"/>
        <v>3400</v>
      </c>
      <c r="K18" s="10">
        <f t="shared" si="4"/>
        <v>18.52</v>
      </c>
      <c r="L18" s="13">
        <f t="shared" si="3"/>
        <v>3704</v>
      </c>
    </row>
    <row r="19" spans="1:12" ht="45" x14ac:dyDescent="0.25">
      <c r="A19" s="5">
        <v>17</v>
      </c>
      <c r="B19" s="1" t="s">
        <v>30</v>
      </c>
      <c r="C19" s="2" t="s">
        <v>13</v>
      </c>
      <c r="D19" s="2">
        <v>200</v>
      </c>
      <c r="E19" s="9">
        <v>29</v>
      </c>
      <c r="F19" s="10">
        <f t="shared" si="0"/>
        <v>5800</v>
      </c>
      <c r="G19" s="11">
        <v>24</v>
      </c>
      <c r="H19" s="10">
        <f t="shared" si="1"/>
        <v>4800</v>
      </c>
      <c r="I19" s="12">
        <v>23</v>
      </c>
      <c r="J19" s="10">
        <f t="shared" si="2"/>
        <v>4600</v>
      </c>
      <c r="K19" s="10">
        <f t="shared" si="4"/>
        <v>25.33</v>
      </c>
      <c r="L19" s="13">
        <f t="shared" si="3"/>
        <v>5066</v>
      </c>
    </row>
    <row r="20" spans="1:12" ht="45" x14ac:dyDescent="0.25">
      <c r="A20" s="5">
        <v>18</v>
      </c>
      <c r="B20" s="1" t="s">
        <v>31</v>
      </c>
      <c r="C20" s="2" t="s">
        <v>13</v>
      </c>
      <c r="D20" s="2">
        <v>200</v>
      </c>
      <c r="E20" s="9">
        <v>32.5</v>
      </c>
      <c r="F20" s="10">
        <f t="shared" si="0"/>
        <v>6500</v>
      </c>
      <c r="G20" s="11">
        <v>28</v>
      </c>
      <c r="H20" s="10">
        <f t="shared" si="1"/>
        <v>5600</v>
      </c>
      <c r="I20" s="12">
        <v>26</v>
      </c>
      <c r="J20" s="10">
        <f t="shared" si="2"/>
        <v>5200</v>
      </c>
      <c r="K20" s="10">
        <f t="shared" si="4"/>
        <v>28.83</v>
      </c>
      <c r="L20" s="13">
        <f t="shared" si="3"/>
        <v>5766</v>
      </c>
    </row>
    <row r="21" spans="1:12" ht="30" x14ac:dyDescent="0.25">
      <c r="A21" s="5">
        <v>19</v>
      </c>
      <c r="B21" s="1" t="s">
        <v>32</v>
      </c>
      <c r="C21" s="2" t="s">
        <v>13</v>
      </c>
      <c r="D21" s="2">
        <v>200</v>
      </c>
      <c r="E21" s="9">
        <v>33.6</v>
      </c>
      <c r="F21" s="10">
        <f t="shared" si="0"/>
        <v>6720</v>
      </c>
      <c r="G21" s="11">
        <v>29.8</v>
      </c>
      <c r="H21" s="10">
        <f t="shared" si="1"/>
        <v>5960</v>
      </c>
      <c r="I21" s="12">
        <v>28.9</v>
      </c>
      <c r="J21" s="10">
        <f t="shared" si="2"/>
        <v>5780</v>
      </c>
      <c r="K21" s="10">
        <f t="shared" si="4"/>
        <v>30.77</v>
      </c>
      <c r="L21" s="13">
        <f t="shared" si="3"/>
        <v>6154</v>
      </c>
    </row>
    <row r="22" spans="1:12" ht="45" x14ac:dyDescent="0.25">
      <c r="A22" s="5">
        <v>20</v>
      </c>
      <c r="B22" s="1" t="s">
        <v>33</v>
      </c>
      <c r="C22" s="2" t="s">
        <v>13</v>
      </c>
      <c r="D22" s="2">
        <v>100</v>
      </c>
      <c r="E22" s="9">
        <v>90</v>
      </c>
      <c r="F22" s="10">
        <f t="shared" si="0"/>
        <v>9000</v>
      </c>
      <c r="G22" s="11">
        <v>78</v>
      </c>
      <c r="H22" s="10">
        <f t="shared" si="1"/>
        <v>7800</v>
      </c>
      <c r="I22" s="12">
        <v>88</v>
      </c>
      <c r="J22" s="10">
        <f t="shared" si="2"/>
        <v>8800</v>
      </c>
      <c r="K22" s="10">
        <f t="shared" si="4"/>
        <v>85.33</v>
      </c>
      <c r="L22" s="13">
        <f t="shared" si="3"/>
        <v>8533</v>
      </c>
    </row>
    <row r="23" spans="1:12" ht="45" x14ac:dyDescent="0.25">
      <c r="A23" s="5">
        <v>21</v>
      </c>
      <c r="B23" s="1" t="s">
        <v>34</v>
      </c>
      <c r="C23" s="2" t="s">
        <v>13</v>
      </c>
      <c r="D23" s="2">
        <v>100</v>
      </c>
      <c r="E23" s="9">
        <v>20.5</v>
      </c>
      <c r="F23" s="10">
        <f t="shared" si="0"/>
        <v>2050</v>
      </c>
      <c r="G23" s="11">
        <v>19</v>
      </c>
      <c r="H23" s="10">
        <f t="shared" si="1"/>
        <v>1900</v>
      </c>
      <c r="I23" s="12">
        <v>22.3</v>
      </c>
      <c r="J23" s="10">
        <f t="shared" si="2"/>
        <v>2230</v>
      </c>
      <c r="K23" s="10">
        <f t="shared" si="4"/>
        <v>20.6</v>
      </c>
      <c r="L23" s="13">
        <f t="shared" si="3"/>
        <v>2060</v>
      </c>
    </row>
    <row r="24" spans="1:12" ht="30" x14ac:dyDescent="0.25">
      <c r="A24" s="5">
        <v>22</v>
      </c>
      <c r="B24" s="1" t="s">
        <v>35</v>
      </c>
      <c r="C24" s="2" t="s">
        <v>13</v>
      </c>
      <c r="D24" s="2">
        <v>100</v>
      </c>
      <c r="E24" s="9">
        <v>12</v>
      </c>
      <c r="F24" s="10">
        <f t="shared" si="0"/>
        <v>1200</v>
      </c>
      <c r="G24" s="11">
        <v>11.5</v>
      </c>
      <c r="H24" s="10">
        <f t="shared" si="1"/>
        <v>1150</v>
      </c>
      <c r="I24" s="12">
        <v>10.5</v>
      </c>
      <c r="J24" s="10">
        <f t="shared" si="2"/>
        <v>1050</v>
      </c>
      <c r="K24" s="10">
        <f t="shared" si="4"/>
        <v>11.33</v>
      </c>
      <c r="L24" s="13">
        <f t="shared" si="3"/>
        <v>1133</v>
      </c>
    </row>
    <row r="25" spans="1:12" s="3" customFormat="1" ht="45" x14ac:dyDescent="0.2">
      <c r="A25" s="5">
        <v>23</v>
      </c>
      <c r="B25" s="1" t="s">
        <v>36</v>
      </c>
      <c r="C25" s="2" t="s">
        <v>37</v>
      </c>
      <c r="D25" s="2">
        <v>600</v>
      </c>
      <c r="E25" s="9">
        <v>4.2</v>
      </c>
      <c r="F25" s="10">
        <f t="shared" si="0"/>
        <v>2520</v>
      </c>
      <c r="G25" s="11">
        <v>4</v>
      </c>
      <c r="H25" s="10">
        <f t="shared" si="1"/>
        <v>2400</v>
      </c>
      <c r="I25" s="12">
        <v>4.3</v>
      </c>
      <c r="J25" s="10">
        <f t="shared" si="2"/>
        <v>2580</v>
      </c>
      <c r="K25" s="10">
        <f t="shared" si="4"/>
        <v>4.17</v>
      </c>
      <c r="L25" s="13">
        <f t="shared" si="3"/>
        <v>2502</v>
      </c>
    </row>
    <row r="26" spans="1:12" s="3" customFormat="1" x14ac:dyDescent="0.2">
      <c r="A26" s="5">
        <v>24</v>
      </c>
      <c r="B26" s="1" t="s">
        <v>38</v>
      </c>
      <c r="C26" s="2" t="s">
        <v>39</v>
      </c>
      <c r="D26" s="2">
        <v>300</v>
      </c>
      <c r="E26" s="9">
        <v>1.6</v>
      </c>
      <c r="F26" s="10">
        <f t="shared" si="0"/>
        <v>480</v>
      </c>
      <c r="G26" s="11">
        <v>1.5</v>
      </c>
      <c r="H26" s="10">
        <f t="shared" si="1"/>
        <v>450</v>
      </c>
      <c r="I26" s="12">
        <v>1.6</v>
      </c>
      <c r="J26" s="10">
        <f t="shared" si="2"/>
        <v>480</v>
      </c>
      <c r="K26" s="10">
        <f t="shared" si="4"/>
        <v>1.57</v>
      </c>
      <c r="L26" s="13">
        <f t="shared" si="3"/>
        <v>471</v>
      </c>
    </row>
    <row r="27" spans="1:12" s="3" customFormat="1" x14ac:dyDescent="0.2">
      <c r="A27" s="5">
        <v>25</v>
      </c>
      <c r="B27" s="1" t="s">
        <v>40</v>
      </c>
      <c r="C27" s="2" t="s">
        <v>39</v>
      </c>
      <c r="D27" s="2">
        <v>300</v>
      </c>
      <c r="E27" s="9">
        <v>2.2000000000000002</v>
      </c>
      <c r="F27" s="10">
        <f t="shared" si="0"/>
        <v>660</v>
      </c>
      <c r="G27" s="11">
        <v>2</v>
      </c>
      <c r="H27" s="10">
        <f t="shared" si="1"/>
        <v>600</v>
      </c>
      <c r="I27" s="12">
        <v>2.1</v>
      </c>
      <c r="J27" s="10">
        <f t="shared" si="2"/>
        <v>630</v>
      </c>
      <c r="K27" s="10">
        <f t="shared" si="4"/>
        <v>2.1</v>
      </c>
      <c r="L27" s="13">
        <f t="shared" si="3"/>
        <v>630</v>
      </c>
    </row>
    <row r="28" spans="1:12" s="3" customFormat="1" x14ac:dyDescent="0.2">
      <c r="A28" s="5">
        <v>26</v>
      </c>
      <c r="B28" s="1" t="s">
        <v>41</v>
      </c>
      <c r="C28" s="2" t="s">
        <v>39</v>
      </c>
      <c r="D28" s="2">
        <v>300</v>
      </c>
      <c r="E28" s="9">
        <v>0.75</v>
      </c>
      <c r="F28" s="10">
        <f t="shared" si="0"/>
        <v>225</v>
      </c>
      <c r="G28" s="11">
        <v>0.7</v>
      </c>
      <c r="H28" s="10">
        <f t="shared" si="1"/>
        <v>210</v>
      </c>
      <c r="I28" s="12">
        <v>0.75</v>
      </c>
      <c r="J28" s="10">
        <f t="shared" si="2"/>
        <v>225</v>
      </c>
      <c r="K28" s="10">
        <f t="shared" si="4"/>
        <v>0.73</v>
      </c>
      <c r="L28" s="13">
        <f t="shared" si="3"/>
        <v>219</v>
      </c>
    </row>
    <row r="29" spans="1:12" s="3" customFormat="1" x14ac:dyDescent="0.2">
      <c r="A29" s="5">
        <v>27</v>
      </c>
      <c r="B29" s="1" t="s">
        <v>42</v>
      </c>
      <c r="C29" s="2" t="s">
        <v>39</v>
      </c>
      <c r="D29" s="2">
        <v>300</v>
      </c>
      <c r="E29" s="9">
        <v>1</v>
      </c>
      <c r="F29" s="10">
        <f t="shared" si="0"/>
        <v>300</v>
      </c>
      <c r="G29" s="11">
        <v>0.95</v>
      </c>
      <c r="H29" s="10">
        <f t="shared" si="1"/>
        <v>285</v>
      </c>
      <c r="I29" s="12">
        <v>1</v>
      </c>
      <c r="J29" s="10">
        <f t="shared" si="2"/>
        <v>300</v>
      </c>
      <c r="K29" s="10">
        <f t="shared" si="4"/>
        <v>0.98</v>
      </c>
      <c r="L29" s="13">
        <f t="shared" si="3"/>
        <v>294</v>
      </c>
    </row>
    <row r="30" spans="1:12" s="3" customFormat="1" x14ac:dyDescent="0.2">
      <c r="A30" s="5">
        <v>28</v>
      </c>
      <c r="B30" s="1" t="s">
        <v>43</v>
      </c>
      <c r="C30" s="2" t="s">
        <v>39</v>
      </c>
      <c r="D30" s="2">
        <v>300</v>
      </c>
      <c r="E30" s="9">
        <v>1.2</v>
      </c>
      <c r="F30" s="10">
        <f t="shared" si="0"/>
        <v>360</v>
      </c>
      <c r="G30" s="11">
        <v>1.05</v>
      </c>
      <c r="H30" s="10">
        <f t="shared" si="1"/>
        <v>315</v>
      </c>
      <c r="I30" s="12">
        <v>1.1000000000000001</v>
      </c>
      <c r="J30" s="10">
        <f t="shared" si="2"/>
        <v>330</v>
      </c>
      <c r="K30" s="10">
        <f t="shared" si="4"/>
        <v>1.1200000000000001</v>
      </c>
      <c r="L30" s="13">
        <f t="shared" si="3"/>
        <v>336</v>
      </c>
    </row>
    <row r="31" spans="1:12" s="3" customFormat="1" ht="30" x14ac:dyDescent="0.2">
      <c r="A31" s="5">
        <v>29</v>
      </c>
      <c r="B31" s="1" t="s">
        <v>44</v>
      </c>
      <c r="C31" s="2" t="s">
        <v>45</v>
      </c>
      <c r="D31" s="2">
        <v>10</v>
      </c>
      <c r="E31" s="9">
        <v>192</v>
      </c>
      <c r="F31" s="10">
        <f t="shared" si="0"/>
        <v>1920</v>
      </c>
      <c r="G31" s="11">
        <v>178</v>
      </c>
      <c r="H31" s="10">
        <f t="shared" si="1"/>
        <v>1780</v>
      </c>
      <c r="I31" s="12">
        <v>175</v>
      </c>
      <c r="J31" s="10">
        <f t="shared" si="2"/>
        <v>1750</v>
      </c>
      <c r="K31" s="10">
        <f t="shared" si="4"/>
        <v>181.67</v>
      </c>
      <c r="L31" s="13">
        <f t="shared" si="3"/>
        <v>1816.7</v>
      </c>
    </row>
    <row r="32" spans="1:12" s="3" customFormat="1" ht="75" x14ac:dyDescent="0.2">
      <c r="A32" s="5">
        <v>30</v>
      </c>
      <c r="B32" s="1" t="s">
        <v>46</v>
      </c>
      <c r="C32" s="2" t="s">
        <v>13</v>
      </c>
      <c r="D32" s="2">
        <v>100</v>
      </c>
      <c r="E32" s="9">
        <v>6</v>
      </c>
      <c r="F32" s="10">
        <f t="shared" si="0"/>
        <v>600</v>
      </c>
      <c r="G32" s="11">
        <v>5.3</v>
      </c>
      <c r="H32" s="10">
        <f t="shared" si="1"/>
        <v>530</v>
      </c>
      <c r="I32" s="12">
        <v>5.5</v>
      </c>
      <c r="J32" s="10">
        <f t="shared" si="2"/>
        <v>550</v>
      </c>
      <c r="K32" s="10">
        <f t="shared" si="4"/>
        <v>5.6</v>
      </c>
      <c r="L32" s="13">
        <f t="shared" si="3"/>
        <v>560</v>
      </c>
    </row>
    <row r="33" spans="1:15" s="3" customFormat="1" ht="60" x14ac:dyDescent="0.2">
      <c r="A33" s="5">
        <v>31</v>
      </c>
      <c r="B33" s="1" t="s">
        <v>47</v>
      </c>
      <c r="C33" s="2" t="s">
        <v>13</v>
      </c>
      <c r="D33" s="2">
        <v>100</v>
      </c>
      <c r="E33" s="9">
        <v>18</v>
      </c>
      <c r="F33" s="10">
        <f t="shared" si="0"/>
        <v>1800</v>
      </c>
      <c r="G33" s="11">
        <v>16.350000000000001</v>
      </c>
      <c r="H33" s="10">
        <f t="shared" si="1"/>
        <v>1635.0000000000002</v>
      </c>
      <c r="I33" s="12">
        <v>16.5</v>
      </c>
      <c r="J33" s="10">
        <f t="shared" si="2"/>
        <v>1650</v>
      </c>
      <c r="K33" s="10">
        <f t="shared" si="4"/>
        <v>16.95</v>
      </c>
      <c r="L33" s="13">
        <f t="shared" si="3"/>
        <v>1695</v>
      </c>
    </row>
    <row r="34" spans="1:15" s="3" customFormat="1" ht="60" x14ac:dyDescent="0.2">
      <c r="A34" s="5">
        <v>32</v>
      </c>
      <c r="B34" s="1" t="s">
        <v>48</v>
      </c>
      <c r="C34" s="2" t="s">
        <v>13</v>
      </c>
      <c r="D34" s="2">
        <v>50</v>
      </c>
      <c r="E34" s="9">
        <v>9</v>
      </c>
      <c r="F34" s="10">
        <f t="shared" si="0"/>
        <v>450</v>
      </c>
      <c r="G34" s="11">
        <v>7.8</v>
      </c>
      <c r="H34" s="10">
        <f t="shared" si="1"/>
        <v>390</v>
      </c>
      <c r="I34" s="12">
        <v>7.25</v>
      </c>
      <c r="J34" s="10">
        <f t="shared" si="2"/>
        <v>362.5</v>
      </c>
      <c r="K34" s="10">
        <f t="shared" si="4"/>
        <v>8.02</v>
      </c>
      <c r="L34" s="13">
        <f t="shared" si="3"/>
        <v>401</v>
      </c>
    </row>
    <row r="35" spans="1:15" s="3" customFormat="1" ht="60" x14ac:dyDescent="0.2">
      <c r="A35" s="5">
        <v>33</v>
      </c>
      <c r="B35" s="1" t="s">
        <v>49</v>
      </c>
      <c r="C35" s="2" t="s">
        <v>13</v>
      </c>
      <c r="D35" s="2">
        <v>50</v>
      </c>
      <c r="E35" s="9">
        <v>12</v>
      </c>
      <c r="F35" s="10">
        <f t="shared" si="0"/>
        <v>600</v>
      </c>
      <c r="G35" s="11">
        <v>11.3</v>
      </c>
      <c r="H35" s="10">
        <f t="shared" si="1"/>
        <v>565</v>
      </c>
      <c r="I35" s="12">
        <v>10.25</v>
      </c>
      <c r="J35" s="10">
        <f t="shared" si="2"/>
        <v>512.5</v>
      </c>
      <c r="K35" s="10">
        <f t="shared" si="4"/>
        <v>11.18</v>
      </c>
      <c r="L35" s="13">
        <f t="shared" si="3"/>
        <v>559</v>
      </c>
    </row>
    <row r="36" spans="1:15" s="3" customFormat="1" ht="45" x14ac:dyDescent="0.2">
      <c r="A36" s="5">
        <v>34</v>
      </c>
      <c r="B36" s="1" t="s">
        <v>50</v>
      </c>
      <c r="C36" s="2" t="s">
        <v>13</v>
      </c>
      <c r="D36" s="2">
        <v>50</v>
      </c>
      <c r="E36" s="9">
        <v>12</v>
      </c>
      <c r="F36" s="10">
        <f t="shared" si="0"/>
        <v>600</v>
      </c>
      <c r="G36" s="11">
        <v>11.3</v>
      </c>
      <c r="H36" s="10">
        <f t="shared" si="1"/>
        <v>565</v>
      </c>
      <c r="I36" s="12">
        <v>10.3</v>
      </c>
      <c r="J36" s="10">
        <f t="shared" si="2"/>
        <v>515</v>
      </c>
      <c r="K36" s="10">
        <f t="shared" si="4"/>
        <v>11.2</v>
      </c>
      <c r="L36" s="13">
        <f t="shared" si="3"/>
        <v>560</v>
      </c>
    </row>
    <row r="37" spans="1:15" s="3" customFormat="1" ht="45" x14ac:dyDescent="0.2">
      <c r="A37" s="5">
        <v>35</v>
      </c>
      <c r="B37" s="1" t="s">
        <v>51</v>
      </c>
      <c r="C37" s="2" t="s">
        <v>13</v>
      </c>
      <c r="D37" s="2">
        <v>100</v>
      </c>
      <c r="E37" s="9">
        <v>6.6</v>
      </c>
      <c r="F37" s="10">
        <f t="shared" si="0"/>
        <v>660</v>
      </c>
      <c r="G37" s="11">
        <v>5.8</v>
      </c>
      <c r="H37" s="10">
        <f t="shared" si="1"/>
        <v>580</v>
      </c>
      <c r="I37" s="12">
        <v>5</v>
      </c>
      <c r="J37" s="10">
        <f t="shared" si="2"/>
        <v>500</v>
      </c>
      <c r="K37" s="10">
        <f t="shared" si="4"/>
        <v>5.8</v>
      </c>
      <c r="L37" s="13">
        <f t="shared" si="3"/>
        <v>580</v>
      </c>
    </row>
    <row r="38" spans="1:15" s="3" customFormat="1" ht="60" x14ac:dyDescent="0.2">
      <c r="A38" s="5">
        <v>36</v>
      </c>
      <c r="B38" s="1" t="s">
        <v>52</v>
      </c>
      <c r="C38" s="2" t="s">
        <v>13</v>
      </c>
      <c r="D38" s="2">
        <v>200</v>
      </c>
      <c r="E38" s="9">
        <v>3</v>
      </c>
      <c r="F38" s="10">
        <f t="shared" si="0"/>
        <v>600</v>
      </c>
      <c r="G38" s="11">
        <v>2</v>
      </c>
      <c r="H38" s="10">
        <f t="shared" si="1"/>
        <v>400</v>
      </c>
      <c r="I38" s="12">
        <v>1.8</v>
      </c>
      <c r="J38" s="10">
        <f t="shared" si="2"/>
        <v>360</v>
      </c>
      <c r="K38" s="10">
        <f t="shared" si="4"/>
        <v>2.27</v>
      </c>
      <c r="L38" s="13">
        <f t="shared" si="3"/>
        <v>454</v>
      </c>
    </row>
    <row r="39" spans="1:15" s="3" customFormat="1" ht="60" x14ac:dyDescent="0.2">
      <c r="A39" s="5">
        <v>37</v>
      </c>
      <c r="B39" s="1" t="s">
        <v>53</v>
      </c>
      <c r="C39" s="2" t="s">
        <v>13</v>
      </c>
      <c r="D39" s="2">
        <v>150</v>
      </c>
      <c r="E39" s="9">
        <v>43.5</v>
      </c>
      <c r="F39" s="10">
        <f t="shared" si="0"/>
        <v>6525</v>
      </c>
      <c r="G39" s="11">
        <v>33</v>
      </c>
      <c r="H39" s="10">
        <f t="shared" si="1"/>
        <v>4950</v>
      </c>
      <c r="I39" s="12">
        <v>35</v>
      </c>
      <c r="J39" s="10">
        <f t="shared" si="2"/>
        <v>5250</v>
      </c>
      <c r="K39" s="10">
        <f t="shared" si="4"/>
        <v>37.17</v>
      </c>
      <c r="L39" s="13">
        <f t="shared" si="3"/>
        <v>5575.5</v>
      </c>
    </row>
    <row r="40" spans="1:15" s="3" customFormat="1" ht="45" x14ac:dyDescent="0.2">
      <c r="A40" s="5">
        <v>38</v>
      </c>
      <c r="B40" s="1" t="s">
        <v>54</v>
      </c>
      <c r="C40" s="2" t="s">
        <v>13</v>
      </c>
      <c r="D40" s="2">
        <v>150</v>
      </c>
      <c r="E40" s="9">
        <v>43.5</v>
      </c>
      <c r="F40" s="10">
        <f t="shared" si="0"/>
        <v>6525</v>
      </c>
      <c r="G40" s="11">
        <v>33</v>
      </c>
      <c r="H40" s="10">
        <f t="shared" si="1"/>
        <v>4950</v>
      </c>
      <c r="I40" s="12">
        <v>35</v>
      </c>
      <c r="J40" s="10">
        <f t="shared" si="2"/>
        <v>5250</v>
      </c>
      <c r="K40" s="10">
        <f t="shared" si="4"/>
        <v>37.17</v>
      </c>
      <c r="L40" s="13">
        <f t="shared" si="3"/>
        <v>5575.5</v>
      </c>
    </row>
    <row r="41" spans="1:15" ht="45" x14ac:dyDescent="0.25">
      <c r="A41" s="5">
        <v>39</v>
      </c>
      <c r="B41" s="1" t="s">
        <v>55</v>
      </c>
      <c r="C41" s="2" t="s">
        <v>13</v>
      </c>
      <c r="D41" s="2">
        <v>50</v>
      </c>
      <c r="E41" s="9">
        <v>63.6</v>
      </c>
      <c r="F41" s="10">
        <f t="shared" si="0"/>
        <v>3180</v>
      </c>
      <c r="G41" s="11">
        <v>49.5</v>
      </c>
      <c r="H41" s="10">
        <f t="shared" si="1"/>
        <v>2475</v>
      </c>
      <c r="I41" s="12">
        <v>56</v>
      </c>
      <c r="J41" s="10">
        <f t="shared" si="2"/>
        <v>2800</v>
      </c>
      <c r="K41" s="10">
        <f t="shared" si="4"/>
        <v>56.37</v>
      </c>
      <c r="L41" s="13">
        <f t="shared" si="3"/>
        <v>2818.5</v>
      </c>
    </row>
    <row r="42" spans="1:15" ht="45" x14ac:dyDescent="0.25">
      <c r="A42" s="5">
        <v>40</v>
      </c>
      <c r="B42" s="1" t="s">
        <v>56</v>
      </c>
      <c r="C42" s="2" t="s">
        <v>13</v>
      </c>
      <c r="D42" s="2">
        <v>150</v>
      </c>
      <c r="E42" s="9">
        <v>12</v>
      </c>
      <c r="F42" s="10">
        <f t="shared" si="0"/>
        <v>1800</v>
      </c>
      <c r="G42" s="11">
        <v>11.5</v>
      </c>
      <c r="H42" s="10">
        <f t="shared" si="1"/>
        <v>1725</v>
      </c>
      <c r="I42" s="12">
        <v>10.25</v>
      </c>
      <c r="J42" s="10">
        <f t="shared" si="2"/>
        <v>1537.5</v>
      </c>
      <c r="K42" s="10">
        <f t="shared" si="4"/>
        <v>11.25</v>
      </c>
      <c r="L42" s="13">
        <f t="shared" si="3"/>
        <v>1687.5</v>
      </c>
    </row>
    <row r="43" spans="1:15" ht="45" x14ac:dyDescent="0.25">
      <c r="A43" s="5">
        <v>41</v>
      </c>
      <c r="B43" s="1" t="s">
        <v>57</v>
      </c>
      <c r="C43" s="2" t="s">
        <v>13</v>
      </c>
      <c r="D43" s="2">
        <v>150</v>
      </c>
      <c r="E43" s="9">
        <v>6</v>
      </c>
      <c r="F43" s="10">
        <f t="shared" si="0"/>
        <v>900</v>
      </c>
      <c r="G43" s="11">
        <v>5</v>
      </c>
      <c r="H43" s="10">
        <f t="shared" si="1"/>
        <v>750</v>
      </c>
      <c r="I43" s="12">
        <v>5</v>
      </c>
      <c r="J43" s="10">
        <f t="shared" si="2"/>
        <v>750</v>
      </c>
      <c r="K43" s="10">
        <f t="shared" si="4"/>
        <v>5.33</v>
      </c>
      <c r="L43" s="13">
        <f t="shared" si="3"/>
        <v>799.5</v>
      </c>
    </row>
    <row r="44" spans="1:15" ht="45" x14ac:dyDescent="0.25">
      <c r="A44" s="5">
        <v>42</v>
      </c>
      <c r="B44" s="1" t="s">
        <v>58</v>
      </c>
      <c r="C44" s="2" t="s">
        <v>13</v>
      </c>
      <c r="D44" s="2">
        <v>30</v>
      </c>
      <c r="E44" s="9">
        <v>6.2</v>
      </c>
      <c r="F44" s="10">
        <f t="shared" si="0"/>
        <v>186</v>
      </c>
      <c r="G44" s="11">
        <v>5.0999999999999996</v>
      </c>
      <c r="H44" s="10">
        <f t="shared" si="1"/>
        <v>153</v>
      </c>
      <c r="I44" s="12">
        <v>5.2</v>
      </c>
      <c r="J44" s="10">
        <f t="shared" si="2"/>
        <v>156</v>
      </c>
      <c r="K44" s="10">
        <f t="shared" si="4"/>
        <v>5.5</v>
      </c>
      <c r="L44" s="13">
        <f t="shared" si="3"/>
        <v>165</v>
      </c>
    </row>
    <row r="45" spans="1:15" ht="45" x14ac:dyDescent="0.25">
      <c r="A45" s="5">
        <v>43</v>
      </c>
      <c r="B45" s="1" t="s">
        <v>59</v>
      </c>
      <c r="C45" s="2" t="s">
        <v>13</v>
      </c>
      <c r="D45" s="2">
        <v>150</v>
      </c>
      <c r="E45" s="9">
        <v>6</v>
      </c>
      <c r="F45" s="10">
        <f t="shared" si="0"/>
        <v>900</v>
      </c>
      <c r="G45" s="11">
        <v>5</v>
      </c>
      <c r="H45" s="10">
        <f t="shared" si="1"/>
        <v>750</v>
      </c>
      <c r="I45" s="12">
        <v>5.4</v>
      </c>
      <c r="J45" s="10">
        <f t="shared" si="2"/>
        <v>810</v>
      </c>
      <c r="K45" s="10">
        <f t="shared" si="4"/>
        <v>5.47</v>
      </c>
      <c r="L45" s="13">
        <f t="shared" si="3"/>
        <v>820.5</v>
      </c>
    </row>
    <row r="46" spans="1:15" ht="45" x14ac:dyDescent="0.25">
      <c r="A46" s="5">
        <v>44</v>
      </c>
      <c r="B46" s="1" t="s">
        <v>60</v>
      </c>
      <c r="C46" s="2" t="s">
        <v>13</v>
      </c>
      <c r="D46" s="2">
        <v>30</v>
      </c>
      <c r="E46" s="9">
        <v>8.5</v>
      </c>
      <c r="F46" s="10">
        <f t="shared" si="0"/>
        <v>255</v>
      </c>
      <c r="G46" s="11">
        <v>6</v>
      </c>
      <c r="H46" s="10">
        <f t="shared" si="1"/>
        <v>180</v>
      </c>
      <c r="I46" s="12">
        <v>5.8</v>
      </c>
      <c r="J46" s="10">
        <f t="shared" si="2"/>
        <v>174</v>
      </c>
      <c r="K46" s="10">
        <f t="shared" si="4"/>
        <v>6.77</v>
      </c>
      <c r="L46" s="13">
        <f t="shared" si="3"/>
        <v>203.1</v>
      </c>
    </row>
    <row r="47" spans="1:15" ht="45" x14ac:dyDescent="0.25">
      <c r="A47" s="5">
        <v>45</v>
      </c>
      <c r="B47" s="1" t="s">
        <v>61</v>
      </c>
      <c r="C47" s="2" t="s">
        <v>13</v>
      </c>
      <c r="D47" s="2">
        <v>50</v>
      </c>
      <c r="E47" s="9">
        <v>12</v>
      </c>
      <c r="F47" s="10">
        <f t="shared" si="0"/>
        <v>600</v>
      </c>
      <c r="G47" s="11">
        <v>9</v>
      </c>
      <c r="H47" s="10">
        <f t="shared" si="1"/>
        <v>450</v>
      </c>
      <c r="I47" s="12">
        <v>10</v>
      </c>
      <c r="J47" s="10">
        <f t="shared" si="2"/>
        <v>500</v>
      </c>
      <c r="K47" s="10">
        <f t="shared" si="4"/>
        <v>10.33</v>
      </c>
      <c r="L47" s="13">
        <f t="shared" si="3"/>
        <v>516.5</v>
      </c>
    </row>
    <row r="48" spans="1:15" ht="45" x14ac:dyDescent="0.25">
      <c r="A48" s="5">
        <v>46</v>
      </c>
      <c r="B48" s="1" t="s">
        <v>62</v>
      </c>
      <c r="C48" s="2" t="s">
        <v>13</v>
      </c>
      <c r="D48" s="2">
        <v>150</v>
      </c>
      <c r="E48" s="9">
        <v>11</v>
      </c>
      <c r="F48" s="10">
        <f t="shared" si="0"/>
        <v>1650</v>
      </c>
      <c r="G48" s="11">
        <v>8.4499999999999993</v>
      </c>
      <c r="H48" s="10">
        <f t="shared" si="1"/>
        <v>1267.5</v>
      </c>
      <c r="I48" s="12">
        <v>9</v>
      </c>
      <c r="J48" s="10">
        <f t="shared" si="2"/>
        <v>1350</v>
      </c>
      <c r="K48" s="10">
        <f t="shared" si="4"/>
        <v>9.48</v>
      </c>
      <c r="L48" s="13">
        <f t="shared" si="3"/>
        <v>1422</v>
      </c>
      <c r="M48" s="3">
        <v>60</v>
      </c>
      <c r="N48" s="3">
        <v>15</v>
      </c>
      <c r="O48" s="3">
        <v>45</v>
      </c>
    </row>
    <row r="49" spans="1:15" ht="45" x14ac:dyDescent="0.25">
      <c r="A49" s="5">
        <v>47</v>
      </c>
      <c r="B49" s="1" t="s">
        <v>63</v>
      </c>
      <c r="C49" s="2" t="s">
        <v>13</v>
      </c>
      <c r="D49" s="2">
        <v>200</v>
      </c>
      <c r="E49" s="9">
        <v>15</v>
      </c>
      <c r="F49" s="10">
        <f t="shared" si="0"/>
        <v>3000</v>
      </c>
      <c r="G49" s="11">
        <v>11.1</v>
      </c>
      <c r="H49" s="10">
        <f t="shared" si="1"/>
        <v>2220</v>
      </c>
      <c r="I49" s="12">
        <v>12</v>
      </c>
      <c r="J49" s="10">
        <f t="shared" si="2"/>
        <v>2400</v>
      </c>
      <c r="K49" s="10">
        <f t="shared" si="4"/>
        <v>12.7</v>
      </c>
      <c r="L49" s="13">
        <f t="shared" si="3"/>
        <v>2540</v>
      </c>
      <c r="M49" s="3">
        <v>150</v>
      </c>
      <c r="N49" s="3">
        <v>37</v>
      </c>
      <c r="O49" s="3">
        <v>113</v>
      </c>
    </row>
    <row r="50" spans="1:15" ht="30" x14ac:dyDescent="0.25">
      <c r="A50" s="5">
        <v>48</v>
      </c>
      <c r="B50" s="1" t="s">
        <v>64</v>
      </c>
      <c r="C50" s="2" t="s">
        <v>13</v>
      </c>
      <c r="D50" s="2">
        <v>1100</v>
      </c>
      <c r="E50" s="9">
        <v>15.6</v>
      </c>
      <c r="F50" s="10">
        <f t="shared" si="0"/>
        <v>17160</v>
      </c>
      <c r="G50" s="11">
        <v>11.1</v>
      </c>
      <c r="H50" s="10">
        <f t="shared" si="1"/>
        <v>12210</v>
      </c>
      <c r="I50" s="12">
        <v>12.5</v>
      </c>
      <c r="J50" s="10">
        <f t="shared" si="2"/>
        <v>13750</v>
      </c>
      <c r="K50" s="10">
        <f t="shared" si="4"/>
        <v>13.07</v>
      </c>
      <c r="L50" s="13">
        <f t="shared" si="3"/>
        <v>14377</v>
      </c>
      <c r="M50" s="3">
        <v>18500</v>
      </c>
      <c r="N50" s="3">
        <v>4625</v>
      </c>
      <c r="O50" s="3">
        <v>13875</v>
      </c>
    </row>
    <row r="51" spans="1:15" ht="60" x14ac:dyDescent="0.25">
      <c r="A51" s="5">
        <v>49</v>
      </c>
      <c r="B51" s="1" t="s">
        <v>65</v>
      </c>
      <c r="C51" s="2" t="s">
        <v>66</v>
      </c>
      <c r="D51" s="2">
        <v>100</v>
      </c>
      <c r="E51" s="9">
        <v>90</v>
      </c>
      <c r="F51" s="10">
        <f t="shared" si="0"/>
        <v>9000</v>
      </c>
      <c r="G51" s="11">
        <v>83</v>
      </c>
      <c r="H51" s="10">
        <f t="shared" si="1"/>
        <v>8300</v>
      </c>
      <c r="I51" s="12">
        <v>79</v>
      </c>
      <c r="J51" s="10">
        <f t="shared" si="2"/>
        <v>7900</v>
      </c>
      <c r="K51" s="10">
        <f t="shared" si="4"/>
        <v>84</v>
      </c>
      <c r="L51" s="13">
        <f t="shared" si="3"/>
        <v>8400</v>
      </c>
      <c r="M51" s="3">
        <v>660</v>
      </c>
      <c r="N51" s="3">
        <v>165</v>
      </c>
      <c r="O51" s="3">
        <v>495</v>
      </c>
    </row>
    <row r="52" spans="1:15" x14ac:dyDescent="0.25">
      <c r="A52" s="5">
        <v>50</v>
      </c>
      <c r="B52" s="1" t="s">
        <v>67</v>
      </c>
      <c r="C52" s="2" t="s">
        <v>68</v>
      </c>
      <c r="D52" s="2">
        <v>10</v>
      </c>
      <c r="E52" s="9">
        <v>70</v>
      </c>
      <c r="F52" s="10">
        <f t="shared" si="0"/>
        <v>700</v>
      </c>
      <c r="G52" s="11">
        <v>63</v>
      </c>
      <c r="H52" s="10">
        <f t="shared" si="1"/>
        <v>630</v>
      </c>
      <c r="I52" s="12">
        <v>62</v>
      </c>
      <c r="J52" s="10">
        <f t="shared" si="2"/>
        <v>620</v>
      </c>
      <c r="K52" s="10">
        <f t="shared" si="4"/>
        <v>65</v>
      </c>
      <c r="L52" s="13">
        <f t="shared" si="3"/>
        <v>650</v>
      </c>
      <c r="M52" s="3">
        <v>2860</v>
      </c>
      <c r="N52" s="3">
        <v>715</v>
      </c>
      <c r="O52" s="3">
        <v>2145</v>
      </c>
    </row>
    <row r="53" spans="1:15" ht="30" x14ac:dyDescent="0.25">
      <c r="A53" s="5">
        <v>51</v>
      </c>
      <c r="B53" s="1" t="s">
        <v>69</v>
      </c>
      <c r="C53" s="2" t="s">
        <v>68</v>
      </c>
      <c r="D53" s="2">
        <v>50</v>
      </c>
      <c r="E53" s="9">
        <v>70</v>
      </c>
      <c r="F53" s="10">
        <f t="shared" si="0"/>
        <v>3500</v>
      </c>
      <c r="G53" s="11">
        <v>63</v>
      </c>
      <c r="H53" s="10">
        <f t="shared" si="1"/>
        <v>3150</v>
      </c>
      <c r="I53" s="12">
        <v>62</v>
      </c>
      <c r="J53" s="10">
        <f t="shared" si="2"/>
        <v>3100</v>
      </c>
      <c r="K53" s="10">
        <f t="shared" si="4"/>
        <v>65</v>
      </c>
      <c r="L53" s="13">
        <f t="shared" si="3"/>
        <v>3250</v>
      </c>
      <c r="M53" s="3">
        <v>10366</v>
      </c>
      <c r="N53" s="3">
        <v>2591</v>
      </c>
      <c r="O53" s="3">
        <v>7775</v>
      </c>
    </row>
    <row r="54" spans="1:15" x14ac:dyDescent="0.25">
      <c r="A54" s="5">
        <v>52</v>
      </c>
      <c r="B54" s="1" t="s">
        <v>70</v>
      </c>
      <c r="C54" s="2" t="s">
        <v>68</v>
      </c>
      <c r="D54" s="2">
        <v>30</v>
      </c>
      <c r="E54" s="9">
        <v>26</v>
      </c>
      <c r="F54" s="10">
        <f t="shared" si="0"/>
        <v>780</v>
      </c>
      <c r="G54" s="11">
        <v>25</v>
      </c>
      <c r="H54" s="10">
        <f t="shared" si="1"/>
        <v>750</v>
      </c>
      <c r="I54" s="12">
        <v>28</v>
      </c>
      <c r="J54" s="10">
        <f t="shared" si="2"/>
        <v>840</v>
      </c>
      <c r="K54" s="10">
        <f t="shared" si="4"/>
        <v>26.33</v>
      </c>
      <c r="L54" s="13">
        <f t="shared" si="3"/>
        <v>789.9</v>
      </c>
      <c r="M54" s="3">
        <v>2280</v>
      </c>
      <c r="N54" s="3">
        <v>570</v>
      </c>
      <c r="O54" s="3">
        <v>1710</v>
      </c>
    </row>
    <row r="55" spans="1:15" x14ac:dyDescent="0.25">
      <c r="A55" s="5">
        <v>53</v>
      </c>
      <c r="B55" s="1" t="s">
        <v>71</v>
      </c>
      <c r="C55" s="2" t="s">
        <v>68</v>
      </c>
      <c r="D55" s="2">
        <v>30</v>
      </c>
      <c r="E55" s="9">
        <v>65</v>
      </c>
      <c r="F55" s="10">
        <f t="shared" si="0"/>
        <v>1950</v>
      </c>
      <c r="G55" s="11">
        <v>55</v>
      </c>
      <c r="H55" s="10">
        <f t="shared" si="1"/>
        <v>1650</v>
      </c>
      <c r="I55" s="12">
        <v>51</v>
      </c>
      <c r="J55" s="10">
        <f t="shared" si="2"/>
        <v>1530</v>
      </c>
      <c r="K55" s="10">
        <f t="shared" si="4"/>
        <v>57</v>
      </c>
      <c r="L55" s="13">
        <f t="shared" si="3"/>
        <v>1710</v>
      </c>
      <c r="M55" s="3">
        <v>3502</v>
      </c>
      <c r="N55" s="3">
        <v>875</v>
      </c>
      <c r="O55" s="3">
        <v>2627</v>
      </c>
    </row>
    <row r="56" spans="1:15" x14ac:dyDescent="0.25">
      <c r="A56" s="5">
        <v>54</v>
      </c>
      <c r="B56" s="1" t="s">
        <v>72</v>
      </c>
      <c r="C56" s="2" t="s">
        <v>68</v>
      </c>
      <c r="D56" s="2">
        <v>5</v>
      </c>
      <c r="E56" s="9">
        <v>62</v>
      </c>
      <c r="F56" s="10">
        <f t="shared" si="0"/>
        <v>310</v>
      </c>
      <c r="G56" s="11">
        <v>60</v>
      </c>
      <c r="H56" s="10">
        <f t="shared" si="1"/>
        <v>300</v>
      </c>
      <c r="I56" s="12">
        <v>58</v>
      </c>
      <c r="J56" s="10">
        <f t="shared" si="2"/>
        <v>290</v>
      </c>
      <c r="K56" s="10">
        <f t="shared" si="4"/>
        <v>60</v>
      </c>
      <c r="L56" s="13">
        <f t="shared" si="3"/>
        <v>300</v>
      </c>
      <c r="M56" s="3">
        <v>1550</v>
      </c>
      <c r="N56" s="3">
        <v>387</v>
      </c>
      <c r="O56" s="3">
        <v>1163</v>
      </c>
    </row>
    <row r="57" spans="1:15" x14ac:dyDescent="0.25">
      <c r="A57" s="5">
        <v>55</v>
      </c>
      <c r="B57" s="1" t="s">
        <v>73</v>
      </c>
      <c r="C57" s="2" t="s">
        <v>68</v>
      </c>
      <c r="D57" s="2">
        <v>5</v>
      </c>
      <c r="E57" s="9">
        <v>60</v>
      </c>
      <c r="F57" s="10">
        <f t="shared" si="0"/>
        <v>300</v>
      </c>
      <c r="G57" s="11">
        <v>58</v>
      </c>
      <c r="H57" s="10">
        <f t="shared" si="1"/>
        <v>290</v>
      </c>
      <c r="I57" s="12">
        <v>55</v>
      </c>
      <c r="J57" s="10">
        <f t="shared" si="2"/>
        <v>275</v>
      </c>
      <c r="K57" s="10">
        <f t="shared" si="4"/>
        <v>57.67</v>
      </c>
      <c r="L57" s="13">
        <f t="shared" si="3"/>
        <v>288.35000000000002</v>
      </c>
      <c r="M57" s="3">
        <v>1209</v>
      </c>
      <c r="N57" s="3">
        <v>302</v>
      </c>
      <c r="O57" s="3">
        <v>907</v>
      </c>
    </row>
    <row r="58" spans="1:15" ht="60" x14ac:dyDescent="0.25">
      <c r="A58" s="5">
        <v>56</v>
      </c>
      <c r="B58" s="1" t="s">
        <v>74</v>
      </c>
      <c r="C58" s="2" t="s">
        <v>13</v>
      </c>
      <c r="D58" s="2">
        <v>300</v>
      </c>
      <c r="E58" s="9">
        <v>6</v>
      </c>
      <c r="F58" s="10">
        <f t="shared" si="0"/>
        <v>1800</v>
      </c>
      <c r="G58" s="11">
        <v>4.7</v>
      </c>
      <c r="H58" s="10">
        <f t="shared" si="1"/>
        <v>1410</v>
      </c>
      <c r="I58" s="12">
        <v>5.2</v>
      </c>
      <c r="J58" s="10">
        <f t="shared" si="2"/>
        <v>1560</v>
      </c>
      <c r="K58" s="10">
        <f t="shared" si="4"/>
        <v>5.3</v>
      </c>
      <c r="L58" s="13">
        <f t="shared" si="3"/>
        <v>1590</v>
      </c>
      <c r="M58" s="3">
        <v>2171</v>
      </c>
      <c r="N58" s="3">
        <v>542</v>
      </c>
      <c r="O58" s="3">
        <v>1629</v>
      </c>
    </row>
    <row r="59" spans="1:15" x14ac:dyDescent="0.25">
      <c r="A59" s="5">
        <v>57</v>
      </c>
      <c r="B59" s="1" t="s">
        <v>75</v>
      </c>
      <c r="C59" s="2" t="s">
        <v>13</v>
      </c>
      <c r="D59" s="2">
        <v>100</v>
      </c>
      <c r="E59" s="9">
        <v>3</v>
      </c>
      <c r="F59" s="10">
        <f t="shared" si="0"/>
        <v>300</v>
      </c>
      <c r="G59" s="11">
        <v>2.85</v>
      </c>
      <c r="H59" s="10">
        <f t="shared" si="1"/>
        <v>285</v>
      </c>
      <c r="I59" s="12">
        <v>3</v>
      </c>
      <c r="J59" s="10">
        <f t="shared" si="2"/>
        <v>300</v>
      </c>
      <c r="K59" s="10">
        <f t="shared" si="4"/>
        <v>2.95</v>
      </c>
      <c r="L59" s="13">
        <f t="shared" si="3"/>
        <v>295</v>
      </c>
      <c r="M59" s="3">
        <v>23632</v>
      </c>
      <c r="N59" s="3">
        <v>5908</v>
      </c>
      <c r="O59" s="3">
        <v>17724</v>
      </c>
    </row>
    <row r="60" spans="1:15" x14ac:dyDescent="0.25">
      <c r="A60" s="5">
        <v>58</v>
      </c>
      <c r="B60" s="1" t="s">
        <v>76</v>
      </c>
      <c r="C60" s="2" t="s">
        <v>13</v>
      </c>
      <c r="D60" s="2">
        <v>900</v>
      </c>
      <c r="E60" s="9">
        <v>0.8</v>
      </c>
      <c r="F60" s="10">
        <f t="shared" si="0"/>
        <v>720</v>
      </c>
      <c r="G60" s="11">
        <v>1</v>
      </c>
      <c r="H60" s="10">
        <f t="shared" si="1"/>
        <v>900</v>
      </c>
      <c r="I60" s="12">
        <v>1</v>
      </c>
      <c r="J60" s="10">
        <f t="shared" si="2"/>
        <v>900</v>
      </c>
      <c r="K60" s="10">
        <f t="shared" si="4"/>
        <v>0.93</v>
      </c>
      <c r="L60" s="13">
        <f t="shared" si="3"/>
        <v>837</v>
      </c>
      <c r="M60" s="3">
        <v>9315</v>
      </c>
      <c r="N60" s="3">
        <v>2328</v>
      </c>
      <c r="O60" s="3">
        <v>6987</v>
      </c>
    </row>
    <row r="61" spans="1:15" x14ac:dyDescent="0.25">
      <c r="A61" s="5">
        <v>59</v>
      </c>
      <c r="B61" s="1" t="s">
        <v>77</v>
      </c>
      <c r="C61" s="2" t="s">
        <v>13</v>
      </c>
      <c r="D61" s="2">
        <v>900</v>
      </c>
      <c r="E61" s="9">
        <v>0.8</v>
      </c>
      <c r="F61" s="10">
        <f t="shared" si="0"/>
        <v>720</v>
      </c>
      <c r="G61" s="11">
        <v>1</v>
      </c>
      <c r="H61" s="10">
        <f t="shared" si="1"/>
        <v>900</v>
      </c>
      <c r="I61" s="12">
        <v>1</v>
      </c>
      <c r="J61" s="10">
        <f t="shared" si="2"/>
        <v>900</v>
      </c>
      <c r="K61" s="10">
        <f t="shared" si="4"/>
        <v>0.93</v>
      </c>
      <c r="L61" s="13">
        <f t="shared" si="3"/>
        <v>837</v>
      </c>
      <c r="M61" s="3">
        <v>3612</v>
      </c>
      <c r="N61" s="3">
        <v>903</v>
      </c>
      <c r="O61" s="3">
        <v>2709</v>
      </c>
    </row>
    <row r="62" spans="1:15" x14ac:dyDescent="0.25">
      <c r="A62" s="5">
        <v>60</v>
      </c>
      <c r="B62" s="1" t="s">
        <v>78</v>
      </c>
      <c r="C62" s="2" t="s">
        <v>79</v>
      </c>
      <c r="D62" s="2">
        <v>30</v>
      </c>
      <c r="E62" s="9">
        <v>572</v>
      </c>
      <c r="F62" s="10">
        <f t="shared" si="0"/>
        <v>17160</v>
      </c>
      <c r="G62" s="11">
        <v>498</v>
      </c>
      <c r="H62" s="10">
        <f t="shared" si="1"/>
        <v>14940</v>
      </c>
      <c r="I62" s="12">
        <v>486.7</v>
      </c>
      <c r="J62" s="10">
        <f t="shared" si="2"/>
        <v>14601</v>
      </c>
      <c r="K62" s="10">
        <f t="shared" si="4"/>
        <v>518.9</v>
      </c>
      <c r="L62" s="13">
        <f t="shared" si="3"/>
        <v>15567</v>
      </c>
      <c r="M62" s="3">
        <v>12475</v>
      </c>
      <c r="N62" s="3">
        <v>3118</v>
      </c>
      <c r="O62" s="3">
        <v>9357</v>
      </c>
    </row>
    <row r="63" spans="1:15" x14ac:dyDescent="0.25">
      <c r="A63" s="5">
        <v>61</v>
      </c>
      <c r="B63" s="1" t="s">
        <v>80</v>
      </c>
      <c r="C63" s="2" t="s">
        <v>79</v>
      </c>
      <c r="D63" s="2">
        <v>30</v>
      </c>
      <c r="E63" s="9">
        <v>235</v>
      </c>
      <c r="F63" s="10">
        <f t="shared" si="0"/>
        <v>7050</v>
      </c>
      <c r="G63" s="11">
        <v>231</v>
      </c>
      <c r="H63" s="10">
        <f t="shared" si="1"/>
        <v>6930</v>
      </c>
      <c r="I63" s="12">
        <v>220</v>
      </c>
      <c r="J63" s="10">
        <f t="shared" si="2"/>
        <v>6600</v>
      </c>
      <c r="K63" s="10">
        <f t="shared" si="4"/>
        <v>228.67</v>
      </c>
      <c r="L63" s="13">
        <f t="shared" si="3"/>
        <v>6860.1</v>
      </c>
      <c r="M63" s="3">
        <v>50</v>
      </c>
      <c r="N63" s="3">
        <v>12</v>
      </c>
      <c r="O63" s="3">
        <v>38</v>
      </c>
    </row>
    <row r="64" spans="1:15" x14ac:dyDescent="0.25">
      <c r="A64" s="5">
        <v>62</v>
      </c>
      <c r="B64" s="1" t="s">
        <v>81</v>
      </c>
      <c r="C64" s="2" t="s">
        <v>79</v>
      </c>
      <c r="D64" s="2">
        <v>30</v>
      </c>
      <c r="E64" s="9">
        <v>385</v>
      </c>
      <c r="F64" s="10">
        <f t="shared" si="0"/>
        <v>11550</v>
      </c>
      <c r="G64" s="11">
        <v>365</v>
      </c>
      <c r="H64" s="10">
        <f t="shared" si="1"/>
        <v>10950</v>
      </c>
      <c r="I64" s="12">
        <v>360</v>
      </c>
      <c r="J64" s="10">
        <f t="shared" si="2"/>
        <v>10800</v>
      </c>
      <c r="K64" s="10">
        <f t="shared" si="4"/>
        <v>370</v>
      </c>
      <c r="L64" s="13">
        <f t="shared" si="3"/>
        <v>11100</v>
      </c>
      <c r="M64" s="3">
        <v>3700</v>
      </c>
      <c r="N64" s="3">
        <v>925</v>
      </c>
      <c r="O64" s="3">
        <v>2775</v>
      </c>
    </row>
    <row r="65" spans="1:15" ht="60" x14ac:dyDescent="0.25">
      <c r="A65" s="5">
        <v>63</v>
      </c>
      <c r="B65" s="1" t="s">
        <v>82</v>
      </c>
      <c r="C65" s="2" t="s">
        <v>13</v>
      </c>
      <c r="D65" s="2">
        <v>15</v>
      </c>
      <c r="E65" s="9">
        <v>25.5</v>
      </c>
      <c r="F65" s="10">
        <f t="shared" si="0"/>
        <v>382.5</v>
      </c>
      <c r="G65" s="11">
        <v>23</v>
      </c>
      <c r="H65" s="10">
        <f t="shared" si="1"/>
        <v>345</v>
      </c>
      <c r="I65" s="12">
        <v>24</v>
      </c>
      <c r="J65" s="10">
        <f t="shared" si="2"/>
        <v>360</v>
      </c>
      <c r="K65" s="10">
        <f t="shared" si="4"/>
        <v>24.17</v>
      </c>
      <c r="L65" s="13">
        <f t="shared" si="3"/>
        <v>362.55</v>
      </c>
      <c r="M65" s="3">
        <v>802</v>
      </c>
      <c r="N65" s="3">
        <v>200</v>
      </c>
      <c r="O65" s="3">
        <v>602</v>
      </c>
    </row>
    <row r="66" spans="1:15" ht="60" x14ac:dyDescent="0.25">
      <c r="A66" s="5">
        <v>64</v>
      </c>
      <c r="B66" s="1" t="s">
        <v>83</v>
      </c>
      <c r="C66" s="2" t="s">
        <v>13</v>
      </c>
      <c r="D66" s="2">
        <v>15</v>
      </c>
      <c r="E66" s="9">
        <v>443.5</v>
      </c>
      <c r="F66" s="10">
        <f t="shared" si="0"/>
        <v>6652.5</v>
      </c>
      <c r="G66" s="11">
        <v>40</v>
      </c>
      <c r="H66" s="10">
        <f t="shared" si="1"/>
        <v>600</v>
      </c>
      <c r="I66" s="12">
        <v>38</v>
      </c>
      <c r="J66" s="10">
        <f t="shared" si="2"/>
        <v>570</v>
      </c>
      <c r="K66" s="10">
        <f t="shared" si="4"/>
        <v>173.83</v>
      </c>
      <c r="L66" s="13">
        <f t="shared" si="3"/>
        <v>2607.4499999999998</v>
      </c>
      <c r="M66" s="3">
        <v>1500</v>
      </c>
      <c r="N66" s="3">
        <v>375</v>
      </c>
      <c r="O66" s="3">
        <v>1125</v>
      </c>
    </row>
    <row r="67" spans="1:15" ht="60" x14ac:dyDescent="0.25">
      <c r="A67" s="5">
        <v>65</v>
      </c>
      <c r="B67" s="1" t="s">
        <v>84</v>
      </c>
      <c r="C67" s="2" t="s">
        <v>13</v>
      </c>
      <c r="D67" s="2">
        <v>15</v>
      </c>
      <c r="E67" s="9">
        <v>72</v>
      </c>
      <c r="F67" s="10">
        <f t="shared" si="0"/>
        <v>1080</v>
      </c>
      <c r="G67" s="11">
        <v>65</v>
      </c>
      <c r="H67" s="10">
        <f t="shared" si="1"/>
        <v>975</v>
      </c>
      <c r="I67" s="12">
        <v>60</v>
      </c>
      <c r="J67" s="10">
        <f t="shared" si="2"/>
        <v>900</v>
      </c>
      <c r="K67" s="10">
        <f t="shared" si="4"/>
        <v>65.67</v>
      </c>
      <c r="L67" s="13">
        <f t="shared" si="3"/>
        <v>985.05</v>
      </c>
      <c r="M67" s="3">
        <v>540</v>
      </c>
      <c r="N67" s="3">
        <v>135</v>
      </c>
      <c r="O67" s="3">
        <v>405</v>
      </c>
    </row>
    <row r="68" spans="1:15" ht="30" x14ac:dyDescent="0.25">
      <c r="A68" s="5">
        <v>66</v>
      </c>
      <c r="B68" s="1" t="s">
        <v>85</v>
      </c>
      <c r="C68" s="2" t="s">
        <v>86</v>
      </c>
      <c r="D68" s="2">
        <v>100</v>
      </c>
      <c r="E68" s="9">
        <v>12</v>
      </c>
      <c r="F68" s="10">
        <f t="shared" si="0"/>
        <v>1200</v>
      </c>
      <c r="G68" s="11">
        <v>15</v>
      </c>
      <c r="H68" s="10">
        <f t="shared" si="1"/>
        <v>1500</v>
      </c>
      <c r="I68" s="12">
        <v>15.8</v>
      </c>
      <c r="J68" s="10">
        <f t="shared" si="2"/>
        <v>1580</v>
      </c>
      <c r="K68" s="10">
        <f t="shared" si="4"/>
        <v>14.27</v>
      </c>
      <c r="L68" s="13">
        <f t="shared" ref="L68:L80" si="5">ROUND(SUM(D68*K68),2)</f>
        <v>1427</v>
      </c>
      <c r="M68" s="3">
        <v>5034</v>
      </c>
      <c r="N68" s="3">
        <v>1258</v>
      </c>
      <c r="O68" s="3">
        <v>3776</v>
      </c>
    </row>
    <row r="69" spans="1:15" ht="30" x14ac:dyDescent="0.25">
      <c r="A69" s="5">
        <v>67</v>
      </c>
      <c r="B69" s="1" t="s">
        <v>87</v>
      </c>
      <c r="C69" s="2" t="s">
        <v>45</v>
      </c>
      <c r="D69" s="2">
        <v>5</v>
      </c>
      <c r="E69" s="9">
        <v>30</v>
      </c>
      <c r="F69" s="10">
        <f t="shared" si="0"/>
        <v>150</v>
      </c>
      <c r="G69" s="11">
        <v>28</v>
      </c>
      <c r="H69" s="10">
        <f t="shared" si="1"/>
        <v>140</v>
      </c>
      <c r="I69" s="12">
        <v>25</v>
      </c>
      <c r="J69" s="10">
        <f t="shared" si="2"/>
        <v>125</v>
      </c>
      <c r="K69" s="10">
        <f t="shared" si="4"/>
        <v>27.67</v>
      </c>
      <c r="L69" s="13">
        <f t="shared" si="5"/>
        <v>138.35</v>
      </c>
      <c r="M69" s="3">
        <v>330</v>
      </c>
      <c r="N69" s="3">
        <v>82</v>
      </c>
      <c r="O69" s="3">
        <v>248</v>
      </c>
    </row>
    <row r="70" spans="1:15" ht="45" x14ac:dyDescent="0.25">
      <c r="A70" s="5">
        <v>68</v>
      </c>
      <c r="B70" s="1" t="s">
        <v>88</v>
      </c>
      <c r="C70" s="2" t="s">
        <v>45</v>
      </c>
      <c r="D70" s="2">
        <v>5</v>
      </c>
      <c r="E70" s="9">
        <v>20</v>
      </c>
      <c r="F70" s="10">
        <f t="shared" si="0"/>
        <v>100</v>
      </c>
      <c r="G70" s="11">
        <v>22</v>
      </c>
      <c r="H70" s="10">
        <f t="shared" si="1"/>
        <v>110</v>
      </c>
      <c r="I70" s="12">
        <v>20</v>
      </c>
      <c r="J70" s="10">
        <f t="shared" si="2"/>
        <v>100</v>
      </c>
      <c r="K70" s="10">
        <f t="shared" si="4"/>
        <v>20.67</v>
      </c>
      <c r="L70" s="13">
        <f t="shared" si="5"/>
        <v>103.35</v>
      </c>
      <c r="M70" s="3">
        <v>683</v>
      </c>
      <c r="N70" s="3">
        <v>170</v>
      </c>
      <c r="O70" s="3">
        <v>513</v>
      </c>
    </row>
    <row r="71" spans="1:15" ht="30" x14ac:dyDescent="0.25">
      <c r="A71" s="5">
        <v>69</v>
      </c>
      <c r="B71" s="1" t="s">
        <v>89</v>
      </c>
      <c r="C71" s="2" t="s">
        <v>86</v>
      </c>
      <c r="D71" s="2">
        <v>4300</v>
      </c>
      <c r="E71" s="9">
        <v>15.6</v>
      </c>
      <c r="F71" s="10">
        <f t="shared" si="0"/>
        <v>67080</v>
      </c>
      <c r="G71" s="11">
        <v>13.8</v>
      </c>
      <c r="H71" s="10">
        <f t="shared" si="1"/>
        <v>59340</v>
      </c>
      <c r="I71" s="12">
        <v>15</v>
      </c>
      <c r="J71" s="10">
        <f t="shared" si="2"/>
        <v>64500</v>
      </c>
      <c r="K71" s="10">
        <f t="shared" si="4"/>
        <v>14.8</v>
      </c>
      <c r="L71" s="13">
        <f t="shared" si="5"/>
        <v>63640</v>
      </c>
      <c r="M71" s="3">
        <v>11900</v>
      </c>
      <c r="N71" s="3">
        <v>2975</v>
      </c>
      <c r="O71" s="3">
        <v>8925</v>
      </c>
    </row>
    <row r="72" spans="1:15" ht="30" x14ac:dyDescent="0.25">
      <c r="A72" s="5">
        <v>70</v>
      </c>
      <c r="B72" s="1" t="s">
        <v>90</v>
      </c>
      <c r="C72" s="2" t="s">
        <v>13</v>
      </c>
      <c r="D72" s="2">
        <v>50</v>
      </c>
      <c r="E72" s="9">
        <v>45.5</v>
      </c>
      <c r="F72" s="10">
        <f t="shared" si="0"/>
        <v>2275</v>
      </c>
      <c r="G72" s="11">
        <v>41</v>
      </c>
      <c r="H72" s="10">
        <f t="shared" si="1"/>
        <v>2050</v>
      </c>
      <c r="I72" s="12">
        <v>45</v>
      </c>
      <c r="J72" s="10">
        <f t="shared" si="2"/>
        <v>2250</v>
      </c>
      <c r="K72" s="10">
        <f t="shared" si="4"/>
        <v>43.83</v>
      </c>
      <c r="L72" s="13">
        <f t="shared" si="5"/>
        <v>2191.5</v>
      </c>
      <c r="M72" s="3">
        <v>2110</v>
      </c>
      <c r="N72" s="3">
        <v>527</v>
      </c>
      <c r="O72" s="3">
        <v>1583</v>
      </c>
    </row>
    <row r="73" spans="1:15" x14ac:dyDescent="0.25">
      <c r="A73" s="5">
        <v>71</v>
      </c>
      <c r="B73" s="1" t="s">
        <v>91</v>
      </c>
      <c r="C73" s="2" t="s">
        <v>13</v>
      </c>
      <c r="D73" s="2">
        <v>50</v>
      </c>
      <c r="E73" s="9">
        <v>6</v>
      </c>
      <c r="F73" s="10">
        <f t="shared" si="0"/>
        <v>300</v>
      </c>
      <c r="G73" s="11">
        <v>5</v>
      </c>
      <c r="H73" s="10">
        <f t="shared" si="1"/>
        <v>250</v>
      </c>
      <c r="I73" s="12">
        <v>7.2</v>
      </c>
      <c r="J73" s="10">
        <f t="shared" si="2"/>
        <v>360</v>
      </c>
      <c r="K73" s="10">
        <f t="shared" si="4"/>
        <v>6.07</v>
      </c>
      <c r="L73" s="13">
        <f t="shared" si="5"/>
        <v>303.5</v>
      </c>
      <c r="M73" s="3">
        <v>320</v>
      </c>
      <c r="N73" s="3">
        <v>80</v>
      </c>
      <c r="O73" s="3">
        <v>240</v>
      </c>
    </row>
    <row r="74" spans="1:15" ht="30" x14ac:dyDescent="0.25">
      <c r="A74" s="5">
        <v>72</v>
      </c>
      <c r="B74" s="1" t="s">
        <v>92</v>
      </c>
      <c r="C74" s="2" t="s">
        <v>13</v>
      </c>
      <c r="D74" s="2">
        <v>50</v>
      </c>
      <c r="E74" s="9">
        <v>96</v>
      </c>
      <c r="F74" s="10">
        <f t="shared" si="0"/>
        <v>4800</v>
      </c>
      <c r="G74" s="11">
        <v>89</v>
      </c>
      <c r="H74" s="10">
        <f t="shared" si="1"/>
        <v>4450</v>
      </c>
      <c r="I74" s="12">
        <v>85</v>
      </c>
      <c r="J74" s="10">
        <f t="shared" si="2"/>
        <v>4250</v>
      </c>
      <c r="K74" s="10">
        <f t="shared" si="4"/>
        <v>90</v>
      </c>
      <c r="L74" s="13">
        <f t="shared" si="5"/>
        <v>4500</v>
      </c>
      <c r="M74" s="3">
        <v>60</v>
      </c>
      <c r="N74" s="3">
        <v>15</v>
      </c>
      <c r="O74" s="3">
        <v>45</v>
      </c>
    </row>
    <row r="75" spans="1:15" ht="30" x14ac:dyDescent="0.25">
      <c r="A75" s="5">
        <v>73</v>
      </c>
      <c r="B75" s="1" t="s">
        <v>93</v>
      </c>
      <c r="C75" s="2" t="s">
        <v>13</v>
      </c>
      <c r="D75" s="2">
        <v>50</v>
      </c>
      <c r="E75" s="9">
        <v>96</v>
      </c>
      <c r="F75" s="10">
        <f t="shared" si="0"/>
        <v>4800</v>
      </c>
      <c r="G75" s="11">
        <v>89</v>
      </c>
      <c r="H75" s="10">
        <f t="shared" si="1"/>
        <v>4450</v>
      </c>
      <c r="I75" s="12">
        <v>85</v>
      </c>
      <c r="J75" s="10">
        <f t="shared" si="2"/>
        <v>4250</v>
      </c>
      <c r="K75" s="10">
        <f t="shared" si="4"/>
        <v>90</v>
      </c>
      <c r="L75" s="13">
        <f t="shared" si="5"/>
        <v>4500</v>
      </c>
      <c r="M75" s="3">
        <v>6412</v>
      </c>
      <c r="N75" s="3">
        <v>1603</v>
      </c>
      <c r="O75" s="3">
        <v>4809</v>
      </c>
    </row>
    <row r="76" spans="1:15" ht="30" x14ac:dyDescent="0.25">
      <c r="A76" s="5">
        <v>74</v>
      </c>
      <c r="B76" s="1" t="s">
        <v>94</v>
      </c>
      <c r="C76" s="2" t="s">
        <v>13</v>
      </c>
      <c r="D76" s="2">
        <v>50</v>
      </c>
      <c r="E76" s="9">
        <v>96</v>
      </c>
      <c r="F76" s="10">
        <f t="shared" si="0"/>
        <v>4800</v>
      </c>
      <c r="G76" s="11">
        <v>89</v>
      </c>
      <c r="H76" s="10">
        <f t="shared" si="1"/>
        <v>4450</v>
      </c>
      <c r="I76" s="12">
        <v>85</v>
      </c>
      <c r="J76" s="10">
        <f t="shared" si="2"/>
        <v>4250</v>
      </c>
      <c r="K76" s="10">
        <f t="shared" si="4"/>
        <v>90</v>
      </c>
      <c r="L76" s="13">
        <f t="shared" si="5"/>
        <v>4500</v>
      </c>
      <c r="M76" s="3">
        <v>13745</v>
      </c>
      <c r="N76" s="3">
        <v>3436</v>
      </c>
      <c r="O76" s="3">
        <v>10309</v>
      </c>
    </row>
    <row r="77" spans="1:15" ht="45" x14ac:dyDescent="0.25">
      <c r="A77" s="5">
        <v>75</v>
      </c>
      <c r="B77" s="1" t="s">
        <v>95</v>
      </c>
      <c r="C77" s="2" t="s">
        <v>21</v>
      </c>
      <c r="D77" s="2">
        <v>400</v>
      </c>
      <c r="E77" s="9">
        <v>7.2</v>
      </c>
      <c r="F77" s="10">
        <f t="shared" si="0"/>
        <v>2880</v>
      </c>
      <c r="G77" s="11">
        <v>6</v>
      </c>
      <c r="H77" s="10">
        <f t="shared" si="1"/>
        <v>2400</v>
      </c>
      <c r="I77" s="12">
        <v>6.8</v>
      </c>
      <c r="J77" s="10">
        <f t="shared" si="2"/>
        <v>2720</v>
      </c>
      <c r="K77" s="10">
        <f t="shared" si="4"/>
        <v>6.67</v>
      </c>
      <c r="L77" s="13">
        <f t="shared" si="5"/>
        <v>2668</v>
      </c>
      <c r="M77" s="3">
        <v>1762</v>
      </c>
      <c r="N77" s="3">
        <v>440</v>
      </c>
      <c r="O77" s="3">
        <v>1322</v>
      </c>
    </row>
    <row r="78" spans="1:15" ht="30" x14ac:dyDescent="0.25">
      <c r="A78" s="5">
        <v>76</v>
      </c>
      <c r="B78" s="1" t="s">
        <v>96</v>
      </c>
      <c r="C78" s="2" t="s">
        <v>86</v>
      </c>
      <c r="D78" s="2">
        <v>1300</v>
      </c>
      <c r="E78" s="9">
        <v>15.6</v>
      </c>
      <c r="F78" s="10">
        <f t="shared" si="0"/>
        <v>20280</v>
      </c>
      <c r="G78" s="11">
        <v>14</v>
      </c>
      <c r="H78" s="10">
        <f t="shared" si="1"/>
        <v>18200</v>
      </c>
      <c r="I78" s="12">
        <v>15</v>
      </c>
      <c r="J78" s="10">
        <f t="shared" si="2"/>
        <v>19500</v>
      </c>
      <c r="K78" s="10">
        <f t="shared" si="4"/>
        <v>14.87</v>
      </c>
      <c r="L78" s="13">
        <f t="shared" si="5"/>
        <v>19331</v>
      </c>
      <c r="M78" s="3">
        <v>2236</v>
      </c>
      <c r="N78" s="3">
        <v>559</v>
      </c>
      <c r="O78" s="3">
        <v>1677</v>
      </c>
    </row>
    <row r="79" spans="1:15" x14ac:dyDescent="0.25">
      <c r="A79" s="5">
        <v>77</v>
      </c>
      <c r="B79" s="1" t="s">
        <v>97</v>
      </c>
      <c r="C79" s="2" t="s">
        <v>13</v>
      </c>
      <c r="D79" s="2">
        <v>10</v>
      </c>
      <c r="E79" s="9">
        <v>150</v>
      </c>
      <c r="F79" s="10">
        <f t="shared" si="0"/>
        <v>1500</v>
      </c>
      <c r="G79" s="11">
        <v>120</v>
      </c>
      <c r="H79" s="10">
        <f t="shared" si="1"/>
        <v>1200</v>
      </c>
      <c r="I79" s="12">
        <v>138</v>
      </c>
      <c r="J79" s="10">
        <f t="shared" si="2"/>
        <v>1380</v>
      </c>
      <c r="K79" s="10">
        <f t="shared" si="4"/>
        <v>136</v>
      </c>
      <c r="L79" s="13">
        <f t="shared" si="5"/>
        <v>1360</v>
      </c>
      <c r="M79" s="3">
        <v>920</v>
      </c>
      <c r="N79" s="3">
        <v>230</v>
      </c>
      <c r="O79" s="3">
        <v>690</v>
      </c>
    </row>
    <row r="80" spans="1:15" ht="45" x14ac:dyDescent="0.25">
      <c r="A80" s="5">
        <v>78</v>
      </c>
      <c r="B80" s="1" t="s">
        <v>98</v>
      </c>
      <c r="C80" s="2" t="s">
        <v>13</v>
      </c>
      <c r="D80" s="2">
        <v>200</v>
      </c>
      <c r="E80" s="9">
        <v>132</v>
      </c>
      <c r="F80" s="10">
        <f t="shared" si="0"/>
        <v>26400</v>
      </c>
      <c r="G80" s="11">
        <v>128</v>
      </c>
      <c r="H80" s="10">
        <f t="shared" si="1"/>
        <v>25600</v>
      </c>
      <c r="I80" s="12">
        <v>125</v>
      </c>
      <c r="J80" s="10">
        <f t="shared" si="2"/>
        <v>25000</v>
      </c>
      <c r="K80" s="10">
        <f t="shared" si="4"/>
        <v>128.33000000000001</v>
      </c>
      <c r="L80" s="13">
        <f t="shared" si="5"/>
        <v>25666</v>
      </c>
      <c r="M80" s="3">
        <v>5804</v>
      </c>
      <c r="N80" s="3">
        <v>1451</v>
      </c>
      <c r="O80" s="3">
        <v>4353</v>
      </c>
    </row>
    <row r="81" spans="1:15" x14ac:dyDescent="0.25">
      <c r="A81" s="20"/>
      <c r="B81" s="20"/>
      <c r="C81" s="20"/>
      <c r="D81" s="20"/>
      <c r="E81" s="21">
        <f>SUM(F3:F80)</f>
        <v>398301</v>
      </c>
      <c r="F81" s="21"/>
      <c r="G81" s="21">
        <f>SUM(H3:H80)</f>
        <v>341714.5</v>
      </c>
      <c r="H81" s="21"/>
      <c r="I81" s="21">
        <f>SUM(J3:J80)</f>
        <v>351280.5</v>
      </c>
      <c r="J81" s="21"/>
      <c r="K81" s="18" t="s">
        <v>11</v>
      </c>
      <c r="L81" s="16">
        <f>SUM(L3:L80)</f>
        <v>363763.4</v>
      </c>
      <c r="N81" s="3">
        <v>0</v>
      </c>
      <c r="O81" s="3">
        <v>0</v>
      </c>
    </row>
    <row r="82" spans="1:15" x14ac:dyDescent="0.25">
      <c r="A82" s="24" t="s">
        <v>99</v>
      </c>
      <c r="B82" s="24"/>
      <c r="C82" s="24"/>
      <c r="D82" s="24"/>
      <c r="E82" s="24"/>
      <c r="F82" s="24"/>
      <c r="G82" s="24"/>
      <c r="H82" s="24"/>
      <c r="I82" s="24"/>
      <c r="J82" s="24"/>
      <c r="K82" s="24"/>
      <c r="L82" s="24"/>
      <c r="N82" s="3">
        <v>0</v>
      </c>
      <c r="O82" s="3">
        <v>0</v>
      </c>
    </row>
    <row r="83" spans="1:15" x14ac:dyDescent="0.25">
      <c r="A83" s="22" t="s">
        <v>1</v>
      </c>
      <c r="B83" s="22" t="s">
        <v>2</v>
      </c>
      <c r="C83" s="22" t="s">
        <v>3</v>
      </c>
      <c r="D83" s="22" t="s">
        <v>4</v>
      </c>
      <c r="E83" s="22" t="s">
        <v>5</v>
      </c>
      <c r="F83" s="22"/>
      <c r="G83" s="22"/>
      <c r="H83" s="22"/>
      <c r="I83" s="22"/>
      <c r="J83" s="22"/>
      <c r="K83" s="22"/>
      <c r="L83" s="22"/>
      <c r="N83" s="3">
        <v>0</v>
      </c>
      <c r="O83" s="3">
        <v>0</v>
      </c>
    </row>
    <row r="84" spans="1:15" ht="24.75" customHeight="1" x14ac:dyDescent="0.25">
      <c r="A84" s="22"/>
      <c r="B84" s="22"/>
      <c r="C84" s="22"/>
      <c r="D84" s="22"/>
      <c r="E84" s="22" t="e">
        <f>#REF!</f>
        <v>#REF!</v>
      </c>
      <c r="F84" s="22"/>
      <c r="G84" s="22" t="e">
        <f>#REF!</f>
        <v>#REF!</v>
      </c>
      <c r="H84" s="22"/>
      <c r="I84" s="22" t="e">
        <f>#REF!</f>
        <v>#REF!</v>
      </c>
      <c r="J84" s="22"/>
      <c r="K84" s="22" t="s">
        <v>6</v>
      </c>
      <c r="L84" s="23" t="s">
        <v>7</v>
      </c>
      <c r="N84" s="3">
        <v>0</v>
      </c>
      <c r="O84" s="3">
        <v>0</v>
      </c>
    </row>
    <row r="85" spans="1:15" x14ac:dyDescent="0.25">
      <c r="A85" s="22"/>
      <c r="B85" s="22"/>
      <c r="C85" s="22"/>
      <c r="D85" s="22"/>
      <c r="E85" s="6" t="s">
        <v>8</v>
      </c>
      <c r="F85" s="6" t="s">
        <v>9</v>
      </c>
      <c r="G85" s="6" t="s">
        <v>10</v>
      </c>
      <c r="H85" s="6" t="s">
        <v>9</v>
      </c>
      <c r="I85" s="6" t="s">
        <v>10</v>
      </c>
      <c r="J85" s="6" t="s">
        <v>9</v>
      </c>
      <c r="K85" s="22"/>
      <c r="L85" s="23"/>
      <c r="N85" s="3">
        <v>0</v>
      </c>
      <c r="O85" s="3">
        <v>0</v>
      </c>
    </row>
    <row r="86" spans="1:15" ht="30" x14ac:dyDescent="0.25">
      <c r="A86" s="5">
        <v>1</v>
      </c>
      <c r="B86" s="14" t="s">
        <v>100</v>
      </c>
      <c r="C86" s="15" t="s">
        <v>13</v>
      </c>
      <c r="D86" s="15">
        <v>100</v>
      </c>
      <c r="E86" s="9">
        <v>0.5</v>
      </c>
      <c r="F86" s="10">
        <f>E86*D86</f>
        <v>50</v>
      </c>
      <c r="G86" s="11">
        <v>0.5</v>
      </c>
      <c r="H86" s="10">
        <f>G86*D86</f>
        <v>50</v>
      </c>
      <c r="I86" s="12">
        <v>0.45</v>
      </c>
      <c r="J86" s="10">
        <f>I86*D86</f>
        <v>45</v>
      </c>
      <c r="K86" s="10">
        <f>ROUND(AVERAGE(E86,G86,I86),2)</f>
        <v>0.48</v>
      </c>
      <c r="L86" s="13">
        <f>ROUND(SUM(D86*K86),2)</f>
        <v>48</v>
      </c>
      <c r="M86" s="3">
        <v>1110</v>
      </c>
      <c r="N86" s="3">
        <v>277</v>
      </c>
      <c r="O86" s="3">
        <v>833</v>
      </c>
    </row>
    <row r="87" spans="1:15" x14ac:dyDescent="0.25">
      <c r="A87" s="5">
        <v>2</v>
      </c>
      <c r="B87" s="14" t="s">
        <v>101</v>
      </c>
      <c r="C87" s="15" t="s">
        <v>13</v>
      </c>
      <c r="D87" s="15">
        <v>200</v>
      </c>
      <c r="E87" s="9">
        <v>7.8</v>
      </c>
      <c r="F87" s="10">
        <f t="shared" ref="F87:F150" si="6">E87*D87</f>
        <v>1560</v>
      </c>
      <c r="G87" s="11">
        <v>5.8</v>
      </c>
      <c r="H87" s="10">
        <f t="shared" ref="H87:H150" si="7">G87*D87</f>
        <v>1160</v>
      </c>
      <c r="I87" s="12">
        <v>6</v>
      </c>
      <c r="J87" s="10">
        <f t="shared" ref="J87:J150" si="8">I87*D87</f>
        <v>1200</v>
      </c>
      <c r="K87" s="10">
        <f t="shared" ref="K87:K150" si="9">ROUND(AVERAGE(E87,G87,I87),2)</f>
        <v>6.53</v>
      </c>
      <c r="L87" s="13">
        <f t="shared" ref="L87:L150" si="10">ROUND(SUM(D87*K87),2)</f>
        <v>1306</v>
      </c>
    </row>
    <row r="88" spans="1:15" x14ac:dyDescent="0.25">
      <c r="A88" s="5">
        <v>3</v>
      </c>
      <c r="B88" s="14" t="s">
        <v>102</v>
      </c>
      <c r="C88" s="15" t="s">
        <v>13</v>
      </c>
      <c r="D88" s="15">
        <v>50</v>
      </c>
      <c r="E88" s="9">
        <v>8</v>
      </c>
      <c r="F88" s="10">
        <f t="shared" si="6"/>
        <v>400</v>
      </c>
      <c r="G88" s="11">
        <v>7</v>
      </c>
      <c r="H88" s="10">
        <f t="shared" si="7"/>
        <v>350</v>
      </c>
      <c r="I88" s="12">
        <v>7.25</v>
      </c>
      <c r="J88" s="10">
        <f t="shared" si="8"/>
        <v>362.5</v>
      </c>
      <c r="K88" s="10">
        <f t="shared" si="9"/>
        <v>7.42</v>
      </c>
      <c r="L88" s="13">
        <f t="shared" si="10"/>
        <v>371</v>
      </c>
    </row>
    <row r="89" spans="1:15" s="3" customFormat="1" ht="30" x14ac:dyDescent="0.2">
      <c r="A89" s="5">
        <v>4</v>
      </c>
      <c r="B89" s="14" t="s">
        <v>103</v>
      </c>
      <c r="C89" s="15" t="s">
        <v>13</v>
      </c>
      <c r="D89" s="15">
        <v>100</v>
      </c>
      <c r="E89" s="9">
        <v>0.45</v>
      </c>
      <c r="F89" s="10">
        <f t="shared" si="6"/>
        <v>45</v>
      </c>
      <c r="G89" s="11">
        <v>0.5</v>
      </c>
      <c r="H89" s="10">
        <f t="shared" si="7"/>
        <v>50</v>
      </c>
      <c r="I89" s="12">
        <v>0.5</v>
      </c>
      <c r="J89" s="10">
        <f t="shared" si="8"/>
        <v>50</v>
      </c>
      <c r="K89" s="10">
        <f t="shared" si="9"/>
        <v>0.48</v>
      </c>
      <c r="L89" s="13">
        <f t="shared" si="10"/>
        <v>48</v>
      </c>
    </row>
    <row r="90" spans="1:15" s="3" customFormat="1" ht="30" x14ac:dyDescent="0.2">
      <c r="A90" s="5">
        <v>5</v>
      </c>
      <c r="B90" s="14" t="s">
        <v>104</v>
      </c>
      <c r="C90" s="15" t="s">
        <v>13</v>
      </c>
      <c r="D90" s="15">
        <v>100</v>
      </c>
      <c r="E90" s="9">
        <v>2.2000000000000002</v>
      </c>
      <c r="F90" s="10">
        <f t="shared" si="6"/>
        <v>220.00000000000003</v>
      </c>
      <c r="G90" s="11">
        <v>1.9</v>
      </c>
      <c r="H90" s="10">
        <f t="shared" si="7"/>
        <v>190</v>
      </c>
      <c r="I90" s="12">
        <v>2</v>
      </c>
      <c r="J90" s="10">
        <f t="shared" si="8"/>
        <v>200</v>
      </c>
      <c r="K90" s="10">
        <f t="shared" si="9"/>
        <v>2.0299999999999998</v>
      </c>
      <c r="L90" s="13">
        <f t="shared" si="10"/>
        <v>203</v>
      </c>
    </row>
    <row r="91" spans="1:15" s="3" customFormat="1" ht="30" x14ac:dyDescent="0.2">
      <c r="A91" s="5">
        <v>6</v>
      </c>
      <c r="B91" s="14" t="s">
        <v>105</v>
      </c>
      <c r="C91" s="15" t="s">
        <v>13</v>
      </c>
      <c r="D91" s="15">
        <v>100</v>
      </c>
      <c r="E91" s="9">
        <v>2.2000000000000002</v>
      </c>
      <c r="F91" s="10">
        <f t="shared" si="6"/>
        <v>220.00000000000003</v>
      </c>
      <c r="G91" s="11">
        <v>1.9</v>
      </c>
      <c r="H91" s="10">
        <f t="shared" si="7"/>
        <v>190</v>
      </c>
      <c r="I91" s="12">
        <v>2</v>
      </c>
      <c r="J91" s="10">
        <f t="shared" si="8"/>
        <v>200</v>
      </c>
      <c r="K91" s="10">
        <f t="shared" si="9"/>
        <v>2.0299999999999998</v>
      </c>
      <c r="L91" s="13">
        <f t="shared" si="10"/>
        <v>203</v>
      </c>
    </row>
    <row r="92" spans="1:15" s="3" customFormat="1" ht="17.25" customHeight="1" x14ac:dyDescent="0.2">
      <c r="A92" s="5">
        <v>7</v>
      </c>
      <c r="B92" s="14" t="s">
        <v>106</v>
      </c>
      <c r="C92" s="15" t="s">
        <v>13</v>
      </c>
      <c r="D92" s="15">
        <v>100</v>
      </c>
      <c r="E92" s="9">
        <v>0.45</v>
      </c>
      <c r="F92" s="10">
        <f t="shared" si="6"/>
        <v>45</v>
      </c>
      <c r="G92" s="11">
        <v>0.5</v>
      </c>
      <c r="H92" s="10">
        <f t="shared" si="7"/>
        <v>50</v>
      </c>
      <c r="I92" s="12">
        <v>0.5</v>
      </c>
      <c r="J92" s="10">
        <f t="shared" si="8"/>
        <v>50</v>
      </c>
      <c r="K92" s="10">
        <f t="shared" si="9"/>
        <v>0.48</v>
      </c>
      <c r="L92" s="13">
        <f t="shared" si="10"/>
        <v>48</v>
      </c>
    </row>
    <row r="93" spans="1:15" s="3" customFormat="1" ht="17.25" customHeight="1" x14ac:dyDescent="0.2">
      <c r="A93" s="5">
        <v>8</v>
      </c>
      <c r="B93" s="14" t="s">
        <v>107</v>
      </c>
      <c r="C93" s="15" t="s">
        <v>13</v>
      </c>
      <c r="D93" s="15">
        <v>90</v>
      </c>
      <c r="E93" s="9">
        <v>9</v>
      </c>
      <c r="F93" s="10">
        <f t="shared" si="6"/>
        <v>810</v>
      </c>
      <c r="G93" s="11">
        <v>8.5</v>
      </c>
      <c r="H93" s="10">
        <f t="shared" si="7"/>
        <v>765</v>
      </c>
      <c r="I93" s="12">
        <v>8.1999999999999993</v>
      </c>
      <c r="J93" s="10">
        <f t="shared" si="8"/>
        <v>737.99999999999989</v>
      </c>
      <c r="K93" s="10">
        <f t="shared" si="9"/>
        <v>8.57</v>
      </c>
      <c r="L93" s="13">
        <f t="shared" si="10"/>
        <v>771.3</v>
      </c>
    </row>
    <row r="94" spans="1:15" s="3" customFormat="1" ht="30" x14ac:dyDescent="0.2">
      <c r="A94" s="5">
        <v>9</v>
      </c>
      <c r="B94" s="14" t="s">
        <v>108</v>
      </c>
      <c r="C94" s="15" t="s">
        <v>13</v>
      </c>
      <c r="D94" s="15">
        <v>90</v>
      </c>
      <c r="E94" s="9">
        <v>30</v>
      </c>
      <c r="F94" s="10">
        <f t="shared" si="6"/>
        <v>2700</v>
      </c>
      <c r="G94" s="11">
        <v>26</v>
      </c>
      <c r="H94" s="10">
        <f t="shared" si="7"/>
        <v>2340</v>
      </c>
      <c r="I94" s="12">
        <v>28</v>
      </c>
      <c r="J94" s="10">
        <f t="shared" si="8"/>
        <v>2520</v>
      </c>
      <c r="K94" s="10">
        <f t="shared" si="9"/>
        <v>28</v>
      </c>
      <c r="L94" s="13">
        <f t="shared" si="10"/>
        <v>2520</v>
      </c>
    </row>
    <row r="95" spans="1:15" s="3" customFormat="1" ht="409.5" x14ac:dyDescent="0.2">
      <c r="A95" s="5">
        <v>10</v>
      </c>
      <c r="B95" s="14" t="s">
        <v>109</v>
      </c>
      <c r="C95" s="15" t="s">
        <v>13</v>
      </c>
      <c r="D95" s="15">
        <v>100</v>
      </c>
      <c r="E95" s="9">
        <v>20.5</v>
      </c>
      <c r="F95" s="10">
        <f t="shared" si="6"/>
        <v>2050</v>
      </c>
      <c r="G95" s="11">
        <v>19.8</v>
      </c>
      <c r="H95" s="10">
        <f t="shared" si="7"/>
        <v>1980</v>
      </c>
      <c r="I95" s="12">
        <v>19</v>
      </c>
      <c r="J95" s="10">
        <f t="shared" si="8"/>
        <v>1900</v>
      </c>
      <c r="K95" s="10">
        <f t="shared" si="9"/>
        <v>19.77</v>
      </c>
      <c r="L95" s="13">
        <f t="shared" si="10"/>
        <v>1977</v>
      </c>
    </row>
    <row r="96" spans="1:15" s="3" customFormat="1" ht="45" x14ac:dyDescent="0.2">
      <c r="A96" s="5">
        <v>11</v>
      </c>
      <c r="B96" s="14" t="s">
        <v>110</v>
      </c>
      <c r="C96" s="15" t="s">
        <v>13</v>
      </c>
      <c r="D96" s="15">
        <v>100</v>
      </c>
      <c r="E96" s="9">
        <v>0.5</v>
      </c>
      <c r="F96" s="10">
        <f t="shared" si="6"/>
        <v>50</v>
      </c>
      <c r="G96" s="11">
        <v>0.5</v>
      </c>
      <c r="H96" s="10">
        <f t="shared" si="7"/>
        <v>50</v>
      </c>
      <c r="I96" s="12">
        <v>0.5</v>
      </c>
      <c r="J96" s="10">
        <f t="shared" si="8"/>
        <v>50</v>
      </c>
      <c r="K96" s="10">
        <f t="shared" si="9"/>
        <v>0.5</v>
      </c>
      <c r="L96" s="13">
        <f t="shared" si="10"/>
        <v>50</v>
      </c>
    </row>
    <row r="97" spans="1:12" s="3" customFormat="1" ht="45" x14ac:dyDescent="0.2">
      <c r="A97" s="5">
        <v>12</v>
      </c>
      <c r="B97" s="14" t="s">
        <v>111</v>
      </c>
      <c r="C97" s="15" t="s">
        <v>13</v>
      </c>
      <c r="D97" s="15">
        <v>100</v>
      </c>
      <c r="E97" s="9">
        <v>0.75</v>
      </c>
      <c r="F97" s="10">
        <f t="shared" si="6"/>
        <v>75</v>
      </c>
      <c r="G97" s="11">
        <v>0.65</v>
      </c>
      <c r="H97" s="10">
        <f t="shared" si="7"/>
        <v>65</v>
      </c>
      <c r="I97" s="12">
        <v>0.7</v>
      </c>
      <c r="J97" s="10">
        <f t="shared" si="8"/>
        <v>70</v>
      </c>
      <c r="K97" s="10">
        <f t="shared" si="9"/>
        <v>0.7</v>
      </c>
      <c r="L97" s="13">
        <f t="shared" si="10"/>
        <v>70</v>
      </c>
    </row>
    <row r="98" spans="1:12" s="3" customFormat="1" ht="30" x14ac:dyDescent="0.2">
      <c r="A98" s="5">
        <v>13</v>
      </c>
      <c r="B98" s="14" t="s">
        <v>112</v>
      </c>
      <c r="C98" s="15" t="s">
        <v>13</v>
      </c>
      <c r="D98" s="15">
        <v>100</v>
      </c>
      <c r="E98" s="9">
        <v>0.75</v>
      </c>
      <c r="F98" s="10">
        <f t="shared" si="6"/>
        <v>75</v>
      </c>
      <c r="G98" s="11">
        <v>0.65</v>
      </c>
      <c r="H98" s="10">
        <f t="shared" si="7"/>
        <v>65</v>
      </c>
      <c r="I98" s="12">
        <v>0.7</v>
      </c>
      <c r="J98" s="10">
        <f t="shared" si="8"/>
        <v>70</v>
      </c>
      <c r="K98" s="10">
        <f t="shared" si="9"/>
        <v>0.7</v>
      </c>
      <c r="L98" s="13">
        <f t="shared" si="10"/>
        <v>70</v>
      </c>
    </row>
    <row r="99" spans="1:12" s="3" customFormat="1" ht="30" x14ac:dyDescent="0.2">
      <c r="A99" s="5">
        <v>14</v>
      </c>
      <c r="B99" s="14" t="s">
        <v>113</v>
      </c>
      <c r="C99" s="15" t="s">
        <v>13</v>
      </c>
      <c r="D99" s="15">
        <v>100</v>
      </c>
      <c r="E99" s="9">
        <v>0.75</v>
      </c>
      <c r="F99" s="10">
        <f t="shared" si="6"/>
        <v>75</v>
      </c>
      <c r="G99" s="11">
        <v>0.65</v>
      </c>
      <c r="H99" s="10">
        <f t="shared" si="7"/>
        <v>65</v>
      </c>
      <c r="I99" s="12">
        <v>0.7</v>
      </c>
      <c r="J99" s="10">
        <f t="shared" si="8"/>
        <v>70</v>
      </c>
      <c r="K99" s="10">
        <f t="shared" si="9"/>
        <v>0.7</v>
      </c>
      <c r="L99" s="13">
        <f t="shared" si="10"/>
        <v>70</v>
      </c>
    </row>
    <row r="100" spans="1:12" s="3" customFormat="1" ht="60" x14ac:dyDescent="0.2">
      <c r="A100" s="5">
        <v>15</v>
      </c>
      <c r="B100" s="14" t="s">
        <v>114</v>
      </c>
      <c r="C100" s="15" t="s">
        <v>13</v>
      </c>
      <c r="D100" s="15">
        <v>150</v>
      </c>
      <c r="E100" s="9">
        <v>53</v>
      </c>
      <c r="F100" s="10">
        <f t="shared" si="6"/>
        <v>7950</v>
      </c>
      <c r="G100" s="11">
        <v>48</v>
      </c>
      <c r="H100" s="10">
        <f t="shared" si="7"/>
        <v>7200</v>
      </c>
      <c r="I100" s="12">
        <v>49.75</v>
      </c>
      <c r="J100" s="10">
        <f t="shared" si="8"/>
        <v>7462.5</v>
      </c>
      <c r="K100" s="10">
        <f t="shared" si="9"/>
        <v>50.25</v>
      </c>
      <c r="L100" s="13">
        <f t="shared" si="10"/>
        <v>7537.5</v>
      </c>
    </row>
    <row r="101" spans="1:12" s="3" customFormat="1" ht="45" x14ac:dyDescent="0.2">
      <c r="A101" s="5">
        <v>16</v>
      </c>
      <c r="B101" s="14" t="s">
        <v>115</v>
      </c>
      <c r="C101" s="15" t="s">
        <v>13</v>
      </c>
      <c r="D101" s="15">
        <v>30</v>
      </c>
      <c r="E101" s="9">
        <v>8</v>
      </c>
      <c r="F101" s="10">
        <f t="shared" si="6"/>
        <v>240</v>
      </c>
      <c r="G101" s="11">
        <v>8.1999999999999993</v>
      </c>
      <c r="H101" s="10">
        <f t="shared" si="7"/>
        <v>245.99999999999997</v>
      </c>
      <c r="I101" s="12">
        <v>7.78</v>
      </c>
      <c r="J101" s="10">
        <f t="shared" si="8"/>
        <v>233.4</v>
      </c>
      <c r="K101" s="10">
        <f t="shared" si="9"/>
        <v>7.99</v>
      </c>
      <c r="L101" s="13">
        <f t="shared" si="10"/>
        <v>239.7</v>
      </c>
    </row>
    <row r="102" spans="1:12" s="3" customFormat="1" ht="60" x14ac:dyDescent="0.2">
      <c r="A102" s="5">
        <v>17</v>
      </c>
      <c r="B102" s="14" t="s">
        <v>116</v>
      </c>
      <c r="C102" s="15" t="s">
        <v>13</v>
      </c>
      <c r="D102" s="15">
        <v>100</v>
      </c>
      <c r="E102" s="9">
        <v>12</v>
      </c>
      <c r="F102" s="10">
        <f t="shared" si="6"/>
        <v>1200</v>
      </c>
      <c r="G102" s="11">
        <v>9.5</v>
      </c>
      <c r="H102" s="10">
        <f t="shared" si="7"/>
        <v>950</v>
      </c>
      <c r="I102" s="12">
        <v>10.25</v>
      </c>
      <c r="J102" s="10">
        <f t="shared" si="8"/>
        <v>1025</v>
      </c>
      <c r="K102" s="10">
        <f t="shared" si="9"/>
        <v>10.58</v>
      </c>
      <c r="L102" s="13">
        <f t="shared" si="10"/>
        <v>1058</v>
      </c>
    </row>
    <row r="103" spans="1:12" s="3" customFormat="1" ht="30" x14ac:dyDescent="0.2">
      <c r="A103" s="5">
        <v>18</v>
      </c>
      <c r="B103" s="14" t="s">
        <v>117</v>
      </c>
      <c r="C103" s="15" t="s">
        <v>13</v>
      </c>
      <c r="D103" s="15">
        <v>100</v>
      </c>
      <c r="E103" s="9">
        <v>60</v>
      </c>
      <c r="F103" s="10">
        <f t="shared" si="6"/>
        <v>6000</v>
      </c>
      <c r="G103" s="11">
        <v>58</v>
      </c>
      <c r="H103" s="10">
        <f t="shared" si="7"/>
        <v>5800</v>
      </c>
      <c r="I103" s="12">
        <v>56</v>
      </c>
      <c r="J103" s="10">
        <f t="shared" si="8"/>
        <v>5600</v>
      </c>
      <c r="K103" s="10">
        <f t="shared" si="9"/>
        <v>58</v>
      </c>
      <c r="L103" s="13">
        <f t="shared" si="10"/>
        <v>5800</v>
      </c>
    </row>
    <row r="104" spans="1:12" s="3" customFormat="1" ht="120" x14ac:dyDescent="0.2">
      <c r="A104" s="5">
        <v>19</v>
      </c>
      <c r="B104" s="14" t="s">
        <v>118</v>
      </c>
      <c r="C104" s="15" t="s">
        <v>13</v>
      </c>
      <c r="D104" s="15">
        <v>140</v>
      </c>
      <c r="E104" s="9">
        <v>6</v>
      </c>
      <c r="F104" s="10">
        <f t="shared" si="6"/>
        <v>840</v>
      </c>
      <c r="G104" s="11">
        <v>6</v>
      </c>
      <c r="H104" s="10">
        <f t="shared" si="7"/>
        <v>840</v>
      </c>
      <c r="I104" s="12">
        <v>5.58</v>
      </c>
      <c r="J104" s="10">
        <f t="shared" si="8"/>
        <v>781.2</v>
      </c>
      <c r="K104" s="10">
        <f t="shared" si="9"/>
        <v>5.86</v>
      </c>
      <c r="L104" s="13">
        <f t="shared" si="10"/>
        <v>820.4</v>
      </c>
    </row>
    <row r="105" spans="1:12" s="3" customFormat="1" ht="30" x14ac:dyDescent="0.2">
      <c r="A105" s="5">
        <v>20</v>
      </c>
      <c r="B105" s="14" t="s">
        <v>119</v>
      </c>
      <c r="C105" s="15" t="s">
        <v>13</v>
      </c>
      <c r="D105" s="15">
        <v>100</v>
      </c>
      <c r="E105" s="9">
        <v>1</v>
      </c>
      <c r="F105" s="10">
        <f t="shared" si="6"/>
        <v>100</v>
      </c>
      <c r="G105" s="11">
        <v>0.95</v>
      </c>
      <c r="H105" s="10">
        <f t="shared" si="7"/>
        <v>95</v>
      </c>
      <c r="I105" s="12">
        <v>0.8</v>
      </c>
      <c r="J105" s="10">
        <f t="shared" si="8"/>
        <v>80</v>
      </c>
      <c r="K105" s="10">
        <f t="shared" si="9"/>
        <v>0.92</v>
      </c>
      <c r="L105" s="13">
        <f t="shared" si="10"/>
        <v>92</v>
      </c>
    </row>
    <row r="106" spans="1:12" s="3" customFormat="1" ht="30" x14ac:dyDescent="0.2">
      <c r="A106" s="5">
        <v>21</v>
      </c>
      <c r="B106" s="14" t="s">
        <v>120</v>
      </c>
      <c r="C106" s="15" t="s">
        <v>13</v>
      </c>
      <c r="D106" s="15">
        <v>100</v>
      </c>
      <c r="E106" s="9">
        <v>0.45</v>
      </c>
      <c r="F106" s="10">
        <f t="shared" si="6"/>
        <v>45</v>
      </c>
      <c r="G106" s="11">
        <v>0.5</v>
      </c>
      <c r="H106" s="10">
        <f t="shared" si="7"/>
        <v>50</v>
      </c>
      <c r="I106" s="12">
        <v>0.45</v>
      </c>
      <c r="J106" s="10">
        <f t="shared" si="8"/>
        <v>45</v>
      </c>
      <c r="K106" s="10">
        <f t="shared" si="9"/>
        <v>0.47</v>
      </c>
      <c r="L106" s="13">
        <f t="shared" si="10"/>
        <v>47</v>
      </c>
    </row>
    <row r="107" spans="1:12" s="3" customFormat="1" ht="30" x14ac:dyDescent="0.2">
      <c r="A107" s="5">
        <v>22</v>
      </c>
      <c r="B107" s="14" t="s">
        <v>121</v>
      </c>
      <c r="C107" s="15" t="s">
        <v>13</v>
      </c>
      <c r="D107" s="15">
        <v>100</v>
      </c>
      <c r="E107" s="9">
        <v>0.85</v>
      </c>
      <c r="F107" s="10">
        <f t="shared" si="6"/>
        <v>85</v>
      </c>
      <c r="G107" s="11">
        <v>0.75</v>
      </c>
      <c r="H107" s="10">
        <f t="shared" si="7"/>
        <v>75</v>
      </c>
      <c r="I107" s="12">
        <v>0.8</v>
      </c>
      <c r="J107" s="10">
        <f t="shared" si="8"/>
        <v>80</v>
      </c>
      <c r="K107" s="10">
        <f t="shared" si="9"/>
        <v>0.8</v>
      </c>
      <c r="L107" s="13">
        <f t="shared" si="10"/>
        <v>80</v>
      </c>
    </row>
    <row r="108" spans="1:12" s="3" customFormat="1" ht="30" x14ac:dyDescent="0.2">
      <c r="A108" s="5">
        <v>23</v>
      </c>
      <c r="B108" s="14" t="s">
        <v>122</v>
      </c>
      <c r="C108" s="15" t="s">
        <v>13</v>
      </c>
      <c r="D108" s="15">
        <v>100</v>
      </c>
      <c r="E108" s="9">
        <v>3</v>
      </c>
      <c r="F108" s="10">
        <f t="shared" si="6"/>
        <v>300</v>
      </c>
      <c r="G108" s="11">
        <v>2.75</v>
      </c>
      <c r="H108" s="10">
        <f t="shared" si="7"/>
        <v>275</v>
      </c>
      <c r="I108" s="12">
        <v>2.75</v>
      </c>
      <c r="J108" s="10">
        <f t="shared" si="8"/>
        <v>275</v>
      </c>
      <c r="K108" s="10">
        <f t="shared" si="9"/>
        <v>2.83</v>
      </c>
      <c r="L108" s="13">
        <f t="shared" si="10"/>
        <v>283</v>
      </c>
    </row>
    <row r="109" spans="1:12" s="3" customFormat="1" ht="30" x14ac:dyDescent="0.2">
      <c r="A109" s="5">
        <v>24</v>
      </c>
      <c r="B109" s="14" t="s">
        <v>123</v>
      </c>
      <c r="C109" s="15" t="s">
        <v>13</v>
      </c>
      <c r="D109" s="15">
        <v>100</v>
      </c>
      <c r="E109" s="9">
        <v>1.5</v>
      </c>
      <c r="F109" s="10">
        <f t="shared" si="6"/>
        <v>150</v>
      </c>
      <c r="G109" s="11">
        <v>1.35</v>
      </c>
      <c r="H109" s="10">
        <f t="shared" si="7"/>
        <v>135</v>
      </c>
      <c r="I109" s="12">
        <v>1.4</v>
      </c>
      <c r="J109" s="10">
        <f t="shared" si="8"/>
        <v>140</v>
      </c>
      <c r="K109" s="10">
        <f t="shared" si="9"/>
        <v>1.42</v>
      </c>
      <c r="L109" s="13">
        <f t="shared" si="10"/>
        <v>142</v>
      </c>
    </row>
    <row r="110" spans="1:12" s="3" customFormat="1" ht="30" x14ac:dyDescent="0.2">
      <c r="A110" s="5">
        <v>25</v>
      </c>
      <c r="B110" s="14" t="s">
        <v>124</v>
      </c>
      <c r="C110" s="15" t="s">
        <v>13</v>
      </c>
      <c r="D110" s="15">
        <v>100</v>
      </c>
      <c r="E110" s="9">
        <v>3</v>
      </c>
      <c r="F110" s="10">
        <f t="shared" si="6"/>
        <v>300</v>
      </c>
      <c r="G110" s="11">
        <v>2.75</v>
      </c>
      <c r="H110" s="10">
        <f t="shared" si="7"/>
        <v>275</v>
      </c>
      <c r="I110" s="12">
        <v>3.2</v>
      </c>
      <c r="J110" s="10">
        <f t="shared" si="8"/>
        <v>320</v>
      </c>
      <c r="K110" s="10">
        <f t="shared" si="9"/>
        <v>2.98</v>
      </c>
      <c r="L110" s="13">
        <f t="shared" si="10"/>
        <v>298</v>
      </c>
    </row>
    <row r="111" spans="1:12" s="3" customFormat="1" ht="30" x14ac:dyDescent="0.2">
      <c r="A111" s="5">
        <v>26</v>
      </c>
      <c r="B111" s="14" t="s">
        <v>125</v>
      </c>
      <c r="C111" s="15" t="s">
        <v>13</v>
      </c>
      <c r="D111" s="15">
        <v>100</v>
      </c>
      <c r="E111" s="9">
        <v>1</v>
      </c>
      <c r="F111" s="10">
        <f t="shared" si="6"/>
        <v>100</v>
      </c>
      <c r="G111" s="11">
        <v>0.95</v>
      </c>
      <c r="H111" s="10">
        <f t="shared" si="7"/>
        <v>95</v>
      </c>
      <c r="I111" s="12">
        <v>0.9</v>
      </c>
      <c r="J111" s="10">
        <f t="shared" si="8"/>
        <v>90</v>
      </c>
      <c r="K111" s="10">
        <f t="shared" si="9"/>
        <v>0.95</v>
      </c>
      <c r="L111" s="13">
        <f t="shared" si="10"/>
        <v>95</v>
      </c>
    </row>
    <row r="112" spans="1:12" s="3" customFormat="1" ht="30" x14ac:dyDescent="0.2">
      <c r="A112" s="5">
        <v>27</v>
      </c>
      <c r="B112" s="14" t="s">
        <v>126</v>
      </c>
      <c r="C112" s="15" t="s">
        <v>13</v>
      </c>
      <c r="D112" s="15">
        <v>200</v>
      </c>
      <c r="E112" s="9">
        <v>3.6</v>
      </c>
      <c r="F112" s="10">
        <f t="shared" si="6"/>
        <v>720</v>
      </c>
      <c r="G112" s="11">
        <v>3</v>
      </c>
      <c r="H112" s="10">
        <f t="shared" si="7"/>
        <v>600</v>
      </c>
      <c r="I112" s="12">
        <v>3.5</v>
      </c>
      <c r="J112" s="10">
        <f t="shared" si="8"/>
        <v>700</v>
      </c>
      <c r="K112" s="10">
        <f t="shared" si="9"/>
        <v>3.37</v>
      </c>
      <c r="L112" s="13">
        <f t="shared" si="10"/>
        <v>674</v>
      </c>
    </row>
    <row r="113" spans="1:12" s="3" customFormat="1" ht="30" x14ac:dyDescent="0.2">
      <c r="A113" s="5">
        <v>28</v>
      </c>
      <c r="B113" s="14" t="s">
        <v>127</v>
      </c>
      <c r="C113" s="15" t="s">
        <v>13</v>
      </c>
      <c r="D113" s="15">
        <v>100</v>
      </c>
      <c r="E113" s="9">
        <v>30</v>
      </c>
      <c r="F113" s="10">
        <f t="shared" si="6"/>
        <v>3000</v>
      </c>
      <c r="G113" s="11">
        <v>19</v>
      </c>
      <c r="H113" s="10">
        <f t="shared" si="7"/>
        <v>1900</v>
      </c>
      <c r="I113" s="12">
        <v>25</v>
      </c>
      <c r="J113" s="10">
        <f t="shared" si="8"/>
        <v>2500</v>
      </c>
      <c r="K113" s="10">
        <f t="shared" si="9"/>
        <v>24.67</v>
      </c>
      <c r="L113" s="13">
        <f t="shared" si="10"/>
        <v>2467</v>
      </c>
    </row>
    <row r="114" spans="1:12" s="3" customFormat="1" ht="45" x14ac:dyDescent="0.2">
      <c r="A114" s="5">
        <v>29</v>
      </c>
      <c r="B114" s="14" t="s">
        <v>128</v>
      </c>
      <c r="C114" s="15" t="s">
        <v>13</v>
      </c>
      <c r="D114" s="15">
        <v>100</v>
      </c>
      <c r="E114" s="9">
        <v>3</v>
      </c>
      <c r="F114" s="10">
        <f t="shared" si="6"/>
        <v>300</v>
      </c>
      <c r="G114" s="11">
        <v>2.25</v>
      </c>
      <c r="H114" s="10">
        <f t="shared" si="7"/>
        <v>225</v>
      </c>
      <c r="I114" s="12">
        <v>2.5</v>
      </c>
      <c r="J114" s="10">
        <f t="shared" si="8"/>
        <v>250</v>
      </c>
      <c r="K114" s="10">
        <f t="shared" si="9"/>
        <v>2.58</v>
      </c>
      <c r="L114" s="13">
        <f t="shared" si="10"/>
        <v>258</v>
      </c>
    </row>
    <row r="115" spans="1:12" s="3" customFormat="1" ht="30" x14ac:dyDescent="0.2">
      <c r="A115" s="5">
        <v>30</v>
      </c>
      <c r="B115" s="14" t="s">
        <v>129</v>
      </c>
      <c r="C115" s="15" t="s">
        <v>13</v>
      </c>
      <c r="D115" s="15">
        <v>100</v>
      </c>
      <c r="E115" s="9">
        <v>1.7</v>
      </c>
      <c r="F115" s="10">
        <f t="shared" si="6"/>
        <v>170</v>
      </c>
      <c r="G115" s="11">
        <v>1.45</v>
      </c>
      <c r="H115" s="10">
        <f t="shared" si="7"/>
        <v>145</v>
      </c>
      <c r="I115" s="12">
        <v>1.5</v>
      </c>
      <c r="J115" s="10">
        <f t="shared" si="8"/>
        <v>150</v>
      </c>
      <c r="K115" s="10">
        <f t="shared" si="9"/>
        <v>1.55</v>
      </c>
      <c r="L115" s="13">
        <f t="shared" si="10"/>
        <v>155</v>
      </c>
    </row>
    <row r="116" spans="1:12" s="3" customFormat="1" ht="30" x14ac:dyDescent="0.2">
      <c r="A116" s="5">
        <v>31</v>
      </c>
      <c r="B116" s="14" t="s">
        <v>130</v>
      </c>
      <c r="C116" s="15" t="s">
        <v>13</v>
      </c>
      <c r="D116" s="15">
        <v>100</v>
      </c>
      <c r="E116" s="9">
        <v>6</v>
      </c>
      <c r="F116" s="10">
        <f t="shared" si="6"/>
        <v>600</v>
      </c>
      <c r="G116" s="11">
        <v>5</v>
      </c>
      <c r="H116" s="10">
        <f t="shared" si="7"/>
        <v>500</v>
      </c>
      <c r="I116" s="12">
        <v>5</v>
      </c>
      <c r="J116" s="10">
        <f t="shared" si="8"/>
        <v>500</v>
      </c>
      <c r="K116" s="10">
        <f t="shared" si="9"/>
        <v>5.33</v>
      </c>
      <c r="L116" s="13">
        <f t="shared" si="10"/>
        <v>533</v>
      </c>
    </row>
    <row r="117" spans="1:12" s="3" customFormat="1" ht="30" x14ac:dyDescent="0.2">
      <c r="A117" s="5">
        <v>32</v>
      </c>
      <c r="B117" s="14" t="s">
        <v>131</v>
      </c>
      <c r="C117" s="15" t="s">
        <v>13</v>
      </c>
      <c r="D117" s="15">
        <v>100</v>
      </c>
      <c r="E117" s="9">
        <v>3</v>
      </c>
      <c r="F117" s="10">
        <f t="shared" si="6"/>
        <v>300</v>
      </c>
      <c r="G117" s="11">
        <v>2.25</v>
      </c>
      <c r="H117" s="10">
        <f t="shared" si="7"/>
        <v>225</v>
      </c>
      <c r="I117" s="12">
        <v>2.5</v>
      </c>
      <c r="J117" s="10">
        <f t="shared" si="8"/>
        <v>250</v>
      </c>
      <c r="K117" s="10">
        <f t="shared" si="9"/>
        <v>2.58</v>
      </c>
      <c r="L117" s="13">
        <f t="shared" si="10"/>
        <v>258</v>
      </c>
    </row>
    <row r="118" spans="1:12" s="3" customFormat="1" ht="30" x14ac:dyDescent="0.2">
      <c r="A118" s="5">
        <v>33</v>
      </c>
      <c r="B118" s="14" t="s">
        <v>132</v>
      </c>
      <c r="C118" s="15" t="s">
        <v>13</v>
      </c>
      <c r="D118" s="15">
        <v>30</v>
      </c>
      <c r="E118" s="9">
        <v>90</v>
      </c>
      <c r="F118" s="10">
        <f t="shared" si="6"/>
        <v>2700</v>
      </c>
      <c r="G118" s="11">
        <v>73</v>
      </c>
      <c r="H118" s="10">
        <f t="shared" si="7"/>
        <v>2190</v>
      </c>
      <c r="I118" s="12">
        <v>80</v>
      </c>
      <c r="J118" s="10">
        <f t="shared" si="8"/>
        <v>2400</v>
      </c>
      <c r="K118" s="10">
        <f t="shared" si="9"/>
        <v>81</v>
      </c>
      <c r="L118" s="13">
        <f t="shared" si="10"/>
        <v>2430</v>
      </c>
    </row>
    <row r="119" spans="1:12" s="3" customFormat="1" ht="30" x14ac:dyDescent="0.2">
      <c r="A119" s="5">
        <v>34</v>
      </c>
      <c r="B119" s="14" t="s">
        <v>133</v>
      </c>
      <c r="C119" s="15" t="s">
        <v>13</v>
      </c>
      <c r="D119" s="15">
        <v>30</v>
      </c>
      <c r="E119" s="9">
        <v>150</v>
      </c>
      <c r="F119" s="10">
        <f t="shared" si="6"/>
        <v>4500</v>
      </c>
      <c r="G119" s="11">
        <v>123</v>
      </c>
      <c r="H119" s="10">
        <f t="shared" si="7"/>
        <v>3690</v>
      </c>
      <c r="I119" s="12">
        <v>125</v>
      </c>
      <c r="J119" s="10">
        <f t="shared" si="8"/>
        <v>3750</v>
      </c>
      <c r="K119" s="10">
        <f t="shared" si="9"/>
        <v>132.66999999999999</v>
      </c>
      <c r="L119" s="13">
        <f t="shared" si="10"/>
        <v>3980.1</v>
      </c>
    </row>
    <row r="120" spans="1:12" s="3" customFormat="1" ht="60" x14ac:dyDescent="0.2">
      <c r="A120" s="5">
        <v>35</v>
      </c>
      <c r="B120" s="14" t="s">
        <v>134</v>
      </c>
      <c r="C120" s="15" t="s">
        <v>13</v>
      </c>
      <c r="D120" s="15">
        <v>110</v>
      </c>
      <c r="E120" s="9">
        <v>102</v>
      </c>
      <c r="F120" s="10">
        <f t="shared" si="6"/>
        <v>11220</v>
      </c>
      <c r="G120" s="11">
        <v>94</v>
      </c>
      <c r="H120" s="10">
        <f t="shared" si="7"/>
        <v>10340</v>
      </c>
      <c r="I120" s="12">
        <v>89.5</v>
      </c>
      <c r="J120" s="10">
        <f t="shared" si="8"/>
        <v>9845</v>
      </c>
      <c r="K120" s="10">
        <f t="shared" si="9"/>
        <v>95.17</v>
      </c>
      <c r="L120" s="13">
        <f t="shared" si="10"/>
        <v>10468.700000000001</v>
      </c>
    </row>
    <row r="121" spans="1:12" ht="30" x14ac:dyDescent="0.25">
      <c r="A121" s="5">
        <v>36</v>
      </c>
      <c r="B121" s="14" t="s">
        <v>135</v>
      </c>
      <c r="C121" s="15" t="s">
        <v>13</v>
      </c>
      <c r="D121" s="15">
        <v>100</v>
      </c>
      <c r="E121" s="9">
        <v>102</v>
      </c>
      <c r="F121" s="10">
        <f t="shared" si="6"/>
        <v>10200</v>
      </c>
      <c r="G121" s="11">
        <v>94</v>
      </c>
      <c r="H121" s="10">
        <f t="shared" si="7"/>
        <v>9400</v>
      </c>
      <c r="I121" s="12">
        <v>89.5</v>
      </c>
      <c r="J121" s="10">
        <f t="shared" si="8"/>
        <v>8950</v>
      </c>
      <c r="K121" s="10">
        <f t="shared" si="9"/>
        <v>95.17</v>
      </c>
      <c r="L121" s="13">
        <f t="shared" si="10"/>
        <v>9517</v>
      </c>
    </row>
    <row r="122" spans="1:12" ht="30" x14ac:dyDescent="0.25">
      <c r="A122" s="5">
        <v>37</v>
      </c>
      <c r="B122" s="14" t="s">
        <v>136</v>
      </c>
      <c r="C122" s="15" t="s">
        <v>13</v>
      </c>
      <c r="D122" s="15">
        <v>100</v>
      </c>
      <c r="E122" s="9">
        <v>0.4</v>
      </c>
      <c r="F122" s="10">
        <f t="shared" si="6"/>
        <v>40</v>
      </c>
      <c r="G122" s="11">
        <v>0.45</v>
      </c>
      <c r="H122" s="10">
        <f t="shared" si="7"/>
        <v>45</v>
      </c>
      <c r="I122" s="12">
        <v>0.4</v>
      </c>
      <c r="J122" s="10">
        <f t="shared" si="8"/>
        <v>40</v>
      </c>
      <c r="K122" s="10">
        <f t="shared" si="9"/>
        <v>0.42</v>
      </c>
      <c r="L122" s="13">
        <f t="shared" si="10"/>
        <v>42</v>
      </c>
    </row>
    <row r="123" spans="1:12" ht="22.5" customHeight="1" x14ac:dyDescent="0.25">
      <c r="A123" s="5">
        <v>38</v>
      </c>
      <c r="B123" s="14" t="s">
        <v>137</v>
      </c>
      <c r="C123" s="15" t="s">
        <v>13</v>
      </c>
      <c r="D123" s="15">
        <v>50</v>
      </c>
      <c r="E123" s="9">
        <v>5.5</v>
      </c>
      <c r="F123" s="10">
        <f t="shared" si="6"/>
        <v>275</v>
      </c>
      <c r="G123" s="11">
        <v>4.95</v>
      </c>
      <c r="H123" s="10">
        <f t="shared" si="7"/>
        <v>247.5</v>
      </c>
      <c r="I123" s="12">
        <v>5</v>
      </c>
      <c r="J123" s="10">
        <f t="shared" si="8"/>
        <v>250</v>
      </c>
      <c r="K123" s="10">
        <f t="shared" si="9"/>
        <v>5.15</v>
      </c>
      <c r="L123" s="13">
        <f t="shared" si="10"/>
        <v>257.5</v>
      </c>
    </row>
    <row r="124" spans="1:12" ht="30" x14ac:dyDescent="0.25">
      <c r="A124" s="5">
        <v>39</v>
      </c>
      <c r="B124" s="14" t="s">
        <v>138</v>
      </c>
      <c r="C124" s="15" t="s">
        <v>13</v>
      </c>
      <c r="D124" s="15">
        <v>100</v>
      </c>
      <c r="E124" s="9">
        <v>0.75</v>
      </c>
      <c r="F124" s="10">
        <f t="shared" si="6"/>
        <v>75</v>
      </c>
      <c r="G124" s="11">
        <v>0.65</v>
      </c>
      <c r="H124" s="10">
        <f t="shared" si="7"/>
        <v>65</v>
      </c>
      <c r="I124" s="12">
        <v>0.7</v>
      </c>
      <c r="J124" s="10">
        <f t="shared" si="8"/>
        <v>70</v>
      </c>
      <c r="K124" s="10">
        <f t="shared" si="9"/>
        <v>0.7</v>
      </c>
      <c r="L124" s="13">
        <f t="shared" si="10"/>
        <v>70</v>
      </c>
    </row>
    <row r="125" spans="1:12" ht="30" x14ac:dyDescent="0.25">
      <c r="A125" s="5">
        <v>40</v>
      </c>
      <c r="B125" s="14" t="s">
        <v>139</v>
      </c>
      <c r="C125" s="15" t="s">
        <v>13</v>
      </c>
      <c r="D125" s="15">
        <v>60</v>
      </c>
      <c r="E125" s="9">
        <v>110</v>
      </c>
      <c r="F125" s="10">
        <f t="shared" si="6"/>
        <v>6600</v>
      </c>
      <c r="G125" s="11">
        <v>98</v>
      </c>
      <c r="H125" s="10">
        <f t="shared" si="7"/>
        <v>5880</v>
      </c>
      <c r="I125" s="12">
        <v>100</v>
      </c>
      <c r="J125" s="10">
        <f t="shared" si="8"/>
        <v>6000</v>
      </c>
      <c r="K125" s="10">
        <f t="shared" si="9"/>
        <v>102.67</v>
      </c>
      <c r="L125" s="13">
        <f t="shared" si="10"/>
        <v>6160.2</v>
      </c>
    </row>
    <row r="126" spans="1:12" ht="30" x14ac:dyDescent="0.25">
      <c r="A126" s="5">
        <v>41</v>
      </c>
      <c r="B126" s="14" t="s">
        <v>140</v>
      </c>
      <c r="C126" s="15" t="s">
        <v>13</v>
      </c>
      <c r="D126" s="15">
        <v>60</v>
      </c>
      <c r="E126" s="9">
        <v>132</v>
      </c>
      <c r="F126" s="10">
        <f t="shared" si="6"/>
        <v>7920</v>
      </c>
      <c r="G126" s="11">
        <v>125</v>
      </c>
      <c r="H126" s="10">
        <f t="shared" si="7"/>
        <v>7500</v>
      </c>
      <c r="I126" s="12">
        <v>125</v>
      </c>
      <c r="J126" s="10">
        <f t="shared" si="8"/>
        <v>7500</v>
      </c>
      <c r="K126" s="10">
        <f t="shared" si="9"/>
        <v>127.33</v>
      </c>
      <c r="L126" s="13">
        <f t="shared" si="10"/>
        <v>7639.8</v>
      </c>
    </row>
    <row r="127" spans="1:12" ht="30" x14ac:dyDescent="0.25">
      <c r="A127" s="5">
        <v>42</v>
      </c>
      <c r="B127" s="14" t="s">
        <v>141</v>
      </c>
      <c r="C127" s="15" t="s">
        <v>13</v>
      </c>
      <c r="D127" s="15">
        <v>30</v>
      </c>
      <c r="E127" s="9">
        <v>120</v>
      </c>
      <c r="F127" s="10">
        <f t="shared" si="6"/>
        <v>3600</v>
      </c>
      <c r="G127" s="11">
        <v>122</v>
      </c>
      <c r="H127" s="10">
        <f t="shared" si="7"/>
        <v>3660</v>
      </c>
      <c r="I127" s="12">
        <v>115</v>
      </c>
      <c r="J127" s="10">
        <f t="shared" si="8"/>
        <v>3450</v>
      </c>
      <c r="K127" s="10">
        <f t="shared" si="9"/>
        <v>119</v>
      </c>
      <c r="L127" s="13">
        <f t="shared" si="10"/>
        <v>3570</v>
      </c>
    </row>
    <row r="128" spans="1:12" ht="16.5" customHeight="1" x14ac:dyDescent="0.25">
      <c r="A128" s="5">
        <v>43</v>
      </c>
      <c r="B128" s="14" t="s">
        <v>142</v>
      </c>
      <c r="C128" s="15" t="s">
        <v>13</v>
      </c>
      <c r="D128" s="15">
        <v>100</v>
      </c>
      <c r="E128" s="9">
        <v>0.6</v>
      </c>
      <c r="F128" s="10">
        <f t="shared" si="6"/>
        <v>60</v>
      </c>
      <c r="G128" s="11">
        <v>0.5</v>
      </c>
      <c r="H128" s="10">
        <f t="shared" si="7"/>
        <v>50</v>
      </c>
      <c r="I128" s="12">
        <v>0.45</v>
      </c>
      <c r="J128" s="10">
        <f t="shared" si="8"/>
        <v>45</v>
      </c>
      <c r="K128" s="10">
        <f t="shared" si="9"/>
        <v>0.52</v>
      </c>
      <c r="L128" s="13">
        <f t="shared" si="10"/>
        <v>52</v>
      </c>
    </row>
    <row r="129" spans="1:15" ht="16.5" customHeight="1" x14ac:dyDescent="0.25">
      <c r="A129" s="5">
        <v>44</v>
      </c>
      <c r="B129" s="14" t="s">
        <v>143</v>
      </c>
      <c r="C129" s="15" t="s">
        <v>13</v>
      </c>
      <c r="D129" s="15">
        <v>100</v>
      </c>
      <c r="E129" s="9">
        <v>0.85</v>
      </c>
      <c r="F129" s="10">
        <f t="shared" si="6"/>
        <v>85</v>
      </c>
      <c r="G129" s="11">
        <v>0.6</v>
      </c>
      <c r="H129" s="10">
        <f t="shared" si="7"/>
        <v>60</v>
      </c>
      <c r="I129" s="12">
        <v>0.55000000000000004</v>
      </c>
      <c r="J129" s="10">
        <f t="shared" si="8"/>
        <v>55.000000000000007</v>
      </c>
      <c r="K129" s="10">
        <f t="shared" si="9"/>
        <v>0.67</v>
      </c>
      <c r="L129" s="13">
        <f t="shared" si="10"/>
        <v>67</v>
      </c>
    </row>
    <row r="130" spans="1:15" ht="30" x14ac:dyDescent="0.25">
      <c r="A130" s="5">
        <v>45</v>
      </c>
      <c r="B130" s="14" t="s">
        <v>144</v>
      </c>
      <c r="C130" s="15" t="s">
        <v>13</v>
      </c>
      <c r="D130" s="15">
        <v>200</v>
      </c>
      <c r="E130" s="9">
        <v>3.6</v>
      </c>
      <c r="F130" s="10">
        <f t="shared" si="6"/>
        <v>720</v>
      </c>
      <c r="G130" s="11">
        <v>2.75</v>
      </c>
      <c r="H130" s="10">
        <f t="shared" si="7"/>
        <v>550</v>
      </c>
      <c r="I130" s="12">
        <v>2.8</v>
      </c>
      <c r="J130" s="10">
        <f t="shared" si="8"/>
        <v>560</v>
      </c>
      <c r="K130" s="10">
        <f t="shared" si="9"/>
        <v>3.05</v>
      </c>
      <c r="L130" s="13">
        <f t="shared" si="10"/>
        <v>610</v>
      </c>
    </row>
    <row r="131" spans="1:15" ht="30" x14ac:dyDescent="0.25">
      <c r="A131" s="5">
        <v>46</v>
      </c>
      <c r="B131" s="14" t="s">
        <v>145</v>
      </c>
      <c r="C131" s="15" t="s">
        <v>13</v>
      </c>
      <c r="D131" s="15">
        <v>100</v>
      </c>
      <c r="E131" s="9">
        <v>1.2</v>
      </c>
      <c r="F131" s="10">
        <f t="shared" si="6"/>
        <v>120</v>
      </c>
      <c r="G131" s="11">
        <v>1.05</v>
      </c>
      <c r="H131" s="10">
        <f t="shared" si="7"/>
        <v>105</v>
      </c>
      <c r="I131" s="12">
        <v>1.1000000000000001</v>
      </c>
      <c r="J131" s="10">
        <f t="shared" si="8"/>
        <v>110.00000000000001</v>
      </c>
      <c r="K131" s="10">
        <f t="shared" si="9"/>
        <v>1.1200000000000001</v>
      </c>
      <c r="L131" s="13">
        <f t="shared" si="10"/>
        <v>112</v>
      </c>
      <c r="M131" s="3">
        <v>932</v>
      </c>
      <c r="N131" s="3">
        <v>233</v>
      </c>
      <c r="O131" s="3">
        <v>699</v>
      </c>
    </row>
    <row r="132" spans="1:15" x14ac:dyDescent="0.25">
      <c r="A132" s="5">
        <v>47</v>
      </c>
      <c r="B132" s="14" t="s">
        <v>146</v>
      </c>
      <c r="C132" s="15" t="s">
        <v>13</v>
      </c>
      <c r="D132" s="15">
        <v>100</v>
      </c>
      <c r="E132" s="9">
        <v>2.2000000000000002</v>
      </c>
      <c r="F132" s="10">
        <f t="shared" si="6"/>
        <v>220.00000000000003</v>
      </c>
      <c r="G132" s="11">
        <v>2.0499999999999998</v>
      </c>
      <c r="H132" s="10">
        <f t="shared" si="7"/>
        <v>204.99999999999997</v>
      </c>
      <c r="I132" s="12">
        <v>2.1</v>
      </c>
      <c r="J132" s="10">
        <f t="shared" si="8"/>
        <v>210</v>
      </c>
      <c r="K132" s="10">
        <f t="shared" si="9"/>
        <v>2.12</v>
      </c>
      <c r="L132" s="13">
        <f t="shared" si="10"/>
        <v>212</v>
      </c>
      <c r="M132" s="3">
        <v>342</v>
      </c>
      <c r="N132" s="3">
        <v>85</v>
      </c>
      <c r="O132" s="3">
        <v>257</v>
      </c>
    </row>
    <row r="133" spans="1:15" ht="30" x14ac:dyDescent="0.25">
      <c r="A133" s="5">
        <v>48</v>
      </c>
      <c r="B133" s="14" t="s">
        <v>147</v>
      </c>
      <c r="C133" s="15" t="s">
        <v>13</v>
      </c>
      <c r="D133" s="15">
        <v>50</v>
      </c>
      <c r="E133" s="9">
        <v>6.6</v>
      </c>
      <c r="F133" s="10">
        <f t="shared" si="6"/>
        <v>330</v>
      </c>
      <c r="G133" s="11">
        <v>6</v>
      </c>
      <c r="H133" s="10">
        <f t="shared" si="7"/>
        <v>300</v>
      </c>
      <c r="I133" s="12">
        <v>5.8</v>
      </c>
      <c r="J133" s="10">
        <f t="shared" si="8"/>
        <v>290</v>
      </c>
      <c r="K133" s="10">
        <f t="shared" si="9"/>
        <v>6.13</v>
      </c>
      <c r="L133" s="13">
        <f t="shared" si="10"/>
        <v>306.5</v>
      </c>
      <c r="M133" s="3">
        <v>642</v>
      </c>
      <c r="N133" s="3">
        <v>160</v>
      </c>
      <c r="O133" s="3">
        <v>482</v>
      </c>
    </row>
    <row r="134" spans="1:15" ht="45" x14ac:dyDescent="0.25">
      <c r="A134" s="5">
        <v>49</v>
      </c>
      <c r="B134" s="14" t="s">
        <v>148</v>
      </c>
      <c r="C134" s="15" t="s">
        <v>13</v>
      </c>
      <c r="D134" s="15">
        <v>50</v>
      </c>
      <c r="E134" s="9">
        <v>4.8</v>
      </c>
      <c r="F134" s="10">
        <f t="shared" si="6"/>
        <v>240</v>
      </c>
      <c r="G134" s="11">
        <v>4.75</v>
      </c>
      <c r="H134" s="10">
        <f t="shared" si="7"/>
        <v>237.5</v>
      </c>
      <c r="I134" s="12">
        <v>4.7</v>
      </c>
      <c r="J134" s="10">
        <f t="shared" si="8"/>
        <v>235</v>
      </c>
      <c r="K134" s="10">
        <f t="shared" si="9"/>
        <v>4.75</v>
      </c>
      <c r="L134" s="13">
        <f t="shared" si="10"/>
        <v>237.5</v>
      </c>
      <c r="M134" s="3">
        <v>920</v>
      </c>
      <c r="N134" s="3">
        <v>230</v>
      </c>
      <c r="O134" s="3">
        <v>690</v>
      </c>
    </row>
    <row r="135" spans="1:15" ht="45" x14ac:dyDescent="0.25">
      <c r="A135" s="5">
        <v>50</v>
      </c>
      <c r="B135" s="14" t="s">
        <v>149</v>
      </c>
      <c r="C135" s="15" t="s">
        <v>13</v>
      </c>
      <c r="D135" s="15">
        <v>50</v>
      </c>
      <c r="E135" s="9">
        <v>6.6</v>
      </c>
      <c r="F135" s="10">
        <f t="shared" si="6"/>
        <v>330</v>
      </c>
      <c r="G135" s="11">
        <v>6</v>
      </c>
      <c r="H135" s="10">
        <f t="shared" si="7"/>
        <v>300</v>
      </c>
      <c r="I135" s="12">
        <v>6</v>
      </c>
      <c r="J135" s="10">
        <f t="shared" si="8"/>
        <v>300</v>
      </c>
      <c r="K135" s="10">
        <f t="shared" si="9"/>
        <v>6.2</v>
      </c>
      <c r="L135" s="13">
        <f t="shared" si="10"/>
        <v>310</v>
      </c>
      <c r="M135" s="3">
        <v>880</v>
      </c>
      <c r="N135" s="3">
        <v>220</v>
      </c>
      <c r="O135" s="3">
        <v>660</v>
      </c>
    </row>
    <row r="136" spans="1:15" ht="45" x14ac:dyDescent="0.25">
      <c r="A136" s="5">
        <v>51</v>
      </c>
      <c r="B136" s="14" t="s">
        <v>150</v>
      </c>
      <c r="C136" s="15" t="s">
        <v>13</v>
      </c>
      <c r="D136" s="15">
        <v>30</v>
      </c>
      <c r="E136" s="9">
        <v>13.2</v>
      </c>
      <c r="F136" s="10">
        <f t="shared" si="6"/>
        <v>396</v>
      </c>
      <c r="G136" s="11">
        <v>12</v>
      </c>
      <c r="H136" s="10">
        <f t="shared" si="7"/>
        <v>360</v>
      </c>
      <c r="I136" s="12">
        <v>10.85</v>
      </c>
      <c r="J136" s="10">
        <f t="shared" si="8"/>
        <v>325.5</v>
      </c>
      <c r="K136" s="10">
        <f t="shared" si="9"/>
        <v>12.02</v>
      </c>
      <c r="L136" s="13">
        <f t="shared" si="10"/>
        <v>360.6</v>
      </c>
      <c r="M136" s="3">
        <v>200</v>
      </c>
      <c r="N136" s="3">
        <v>50</v>
      </c>
      <c r="O136" s="3">
        <v>150</v>
      </c>
    </row>
    <row r="137" spans="1:15" ht="45" x14ac:dyDescent="0.25">
      <c r="A137" s="5">
        <v>52</v>
      </c>
      <c r="B137" s="14" t="s">
        <v>151</v>
      </c>
      <c r="C137" s="15" t="s">
        <v>13</v>
      </c>
      <c r="D137" s="15">
        <v>15</v>
      </c>
      <c r="E137" s="9">
        <v>15.6</v>
      </c>
      <c r="F137" s="10">
        <f t="shared" si="6"/>
        <v>234</v>
      </c>
      <c r="G137" s="11">
        <v>13.6</v>
      </c>
      <c r="H137" s="10">
        <f t="shared" si="7"/>
        <v>204</v>
      </c>
      <c r="I137" s="12">
        <v>13.1</v>
      </c>
      <c r="J137" s="10">
        <f t="shared" si="8"/>
        <v>196.5</v>
      </c>
      <c r="K137" s="10">
        <f t="shared" si="9"/>
        <v>14.1</v>
      </c>
      <c r="L137" s="13">
        <f t="shared" si="10"/>
        <v>211.5</v>
      </c>
      <c r="M137" s="3">
        <v>110</v>
      </c>
      <c r="N137" s="3">
        <v>27</v>
      </c>
      <c r="O137" s="3">
        <v>83</v>
      </c>
    </row>
    <row r="138" spans="1:15" ht="45" x14ac:dyDescent="0.25">
      <c r="A138" s="5">
        <v>53</v>
      </c>
      <c r="B138" s="14" t="s">
        <v>152</v>
      </c>
      <c r="C138" s="15" t="s">
        <v>13</v>
      </c>
      <c r="D138" s="15">
        <v>10</v>
      </c>
      <c r="E138" s="9">
        <v>72</v>
      </c>
      <c r="F138" s="10">
        <f t="shared" si="6"/>
        <v>720</v>
      </c>
      <c r="G138" s="11">
        <v>65</v>
      </c>
      <c r="H138" s="10">
        <f t="shared" si="7"/>
        <v>650</v>
      </c>
      <c r="I138" s="12">
        <v>68</v>
      </c>
      <c r="J138" s="10">
        <f t="shared" si="8"/>
        <v>680</v>
      </c>
      <c r="K138" s="10">
        <f t="shared" si="9"/>
        <v>68.33</v>
      </c>
      <c r="L138" s="13">
        <f t="shared" si="10"/>
        <v>683.3</v>
      </c>
      <c r="M138" s="3">
        <v>700</v>
      </c>
      <c r="N138" s="3">
        <v>175</v>
      </c>
      <c r="O138" s="3">
        <v>525</v>
      </c>
    </row>
    <row r="139" spans="1:15" ht="45" x14ac:dyDescent="0.25">
      <c r="A139" s="5">
        <v>54</v>
      </c>
      <c r="B139" s="14" t="s">
        <v>153</v>
      </c>
      <c r="C139" s="15" t="s">
        <v>13</v>
      </c>
      <c r="D139" s="15">
        <v>10</v>
      </c>
      <c r="E139" s="9">
        <v>80</v>
      </c>
      <c r="F139" s="10">
        <f t="shared" si="6"/>
        <v>800</v>
      </c>
      <c r="G139" s="11">
        <v>70</v>
      </c>
      <c r="H139" s="10">
        <f t="shared" si="7"/>
        <v>700</v>
      </c>
      <c r="I139" s="12">
        <v>75</v>
      </c>
      <c r="J139" s="10">
        <f t="shared" si="8"/>
        <v>750</v>
      </c>
      <c r="K139" s="10">
        <f t="shared" si="9"/>
        <v>75</v>
      </c>
      <c r="L139" s="13">
        <f t="shared" si="10"/>
        <v>750</v>
      </c>
      <c r="M139" s="3">
        <v>5</v>
      </c>
      <c r="N139" s="3">
        <v>1</v>
      </c>
      <c r="O139" s="3">
        <v>4</v>
      </c>
    </row>
    <row r="140" spans="1:15" ht="45" x14ac:dyDescent="0.25">
      <c r="A140" s="5">
        <v>55</v>
      </c>
      <c r="B140" s="14" t="s">
        <v>154</v>
      </c>
      <c r="C140" s="15" t="s">
        <v>13</v>
      </c>
      <c r="D140" s="15">
        <v>10</v>
      </c>
      <c r="E140" s="9">
        <v>55</v>
      </c>
      <c r="F140" s="10">
        <f t="shared" si="6"/>
        <v>550</v>
      </c>
      <c r="G140" s="11">
        <v>43</v>
      </c>
      <c r="H140" s="10">
        <f t="shared" si="7"/>
        <v>430</v>
      </c>
      <c r="I140" s="12">
        <v>48.9</v>
      </c>
      <c r="J140" s="10">
        <f t="shared" si="8"/>
        <v>489</v>
      </c>
      <c r="K140" s="10">
        <f t="shared" si="9"/>
        <v>48.97</v>
      </c>
      <c r="L140" s="13">
        <f t="shared" si="10"/>
        <v>489.7</v>
      </c>
      <c r="M140" s="3">
        <v>40</v>
      </c>
      <c r="N140" s="3">
        <v>10</v>
      </c>
      <c r="O140" s="3">
        <v>30</v>
      </c>
    </row>
    <row r="141" spans="1:15" ht="45" x14ac:dyDescent="0.25">
      <c r="A141" s="5">
        <v>56</v>
      </c>
      <c r="B141" s="14" t="s">
        <v>155</v>
      </c>
      <c r="C141" s="15" t="s">
        <v>13</v>
      </c>
      <c r="D141" s="15">
        <v>10</v>
      </c>
      <c r="E141" s="9">
        <v>55</v>
      </c>
      <c r="F141" s="10">
        <f t="shared" si="6"/>
        <v>550</v>
      </c>
      <c r="G141" s="11">
        <v>43</v>
      </c>
      <c r="H141" s="10">
        <f t="shared" si="7"/>
        <v>430</v>
      </c>
      <c r="I141" s="12">
        <v>49.8</v>
      </c>
      <c r="J141" s="10">
        <f t="shared" si="8"/>
        <v>498</v>
      </c>
      <c r="K141" s="10">
        <f t="shared" si="9"/>
        <v>49.27</v>
      </c>
      <c r="L141" s="13">
        <f t="shared" si="10"/>
        <v>492.7</v>
      </c>
      <c r="M141" s="3">
        <v>5</v>
      </c>
      <c r="N141" s="3">
        <v>1</v>
      </c>
      <c r="O141" s="3">
        <v>4</v>
      </c>
    </row>
    <row r="142" spans="1:15" ht="30" x14ac:dyDescent="0.25">
      <c r="A142" s="5">
        <v>57</v>
      </c>
      <c r="B142" s="14" t="s">
        <v>156</v>
      </c>
      <c r="C142" s="15" t="s">
        <v>13</v>
      </c>
      <c r="D142" s="15">
        <v>100</v>
      </c>
      <c r="E142" s="9">
        <v>6.6</v>
      </c>
      <c r="F142" s="10">
        <f t="shared" si="6"/>
        <v>660</v>
      </c>
      <c r="G142" s="11">
        <v>6</v>
      </c>
      <c r="H142" s="10">
        <f t="shared" si="7"/>
        <v>600</v>
      </c>
      <c r="I142" s="12">
        <v>5.8</v>
      </c>
      <c r="J142" s="10">
        <f t="shared" si="8"/>
        <v>580</v>
      </c>
      <c r="K142" s="10">
        <f t="shared" si="9"/>
        <v>6.13</v>
      </c>
      <c r="L142" s="13">
        <f t="shared" si="10"/>
        <v>613</v>
      </c>
      <c r="M142" s="3">
        <v>10</v>
      </c>
      <c r="N142" s="3">
        <v>2</v>
      </c>
      <c r="O142" s="3">
        <v>8</v>
      </c>
    </row>
    <row r="143" spans="1:15" x14ac:dyDescent="0.25">
      <c r="A143" s="5">
        <v>58</v>
      </c>
      <c r="B143" s="14" t="s">
        <v>157</v>
      </c>
      <c r="C143" s="15" t="s">
        <v>13</v>
      </c>
      <c r="D143" s="15">
        <v>100</v>
      </c>
      <c r="E143" s="9">
        <v>8</v>
      </c>
      <c r="F143" s="10">
        <f t="shared" si="6"/>
        <v>800</v>
      </c>
      <c r="G143" s="11">
        <v>7</v>
      </c>
      <c r="H143" s="10">
        <f t="shared" si="7"/>
        <v>700</v>
      </c>
      <c r="I143" s="12">
        <v>6.9</v>
      </c>
      <c r="J143" s="10">
        <f t="shared" si="8"/>
        <v>690</v>
      </c>
      <c r="K143" s="10">
        <f t="shared" si="9"/>
        <v>7.3</v>
      </c>
      <c r="L143" s="13">
        <f t="shared" si="10"/>
        <v>730</v>
      </c>
      <c r="M143" s="3">
        <v>50</v>
      </c>
      <c r="N143" s="3">
        <v>12</v>
      </c>
      <c r="O143" s="3">
        <v>38</v>
      </c>
    </row>
    <row r="144" spans="1:15" x14ac:dyDescent="0.25">
      <c r="A144" s="5">
        <v>59</v>
      </c>
      <c r="B144" s="14" t="s">
        <v>158</v>
      </c>
      <c r="C144" s="15" t="s">
        <v>13</v>
      </c>
      <c r="D144" s="15">
        <v>30</v>
      </c>
      <c r="E144" s="9">
        <v>40</v>
      </c>
      <c r="F144" s="10">
        <f t="shared" si="6"/>
        <v>1200</v>
      </c>
      <c r="G144" s="11">
        <v>38</v>
      </c>
      <c r="H144" s="10">
        <f t="shared" si="7"/>
        <v>1140</v>
      </c>
      <c r="I144" s="12">
        <v>35.65</v>
      </c>
      <c r="J144" s="10">
        <f t="shared" si="8"/>
        <v>1069.5</v>
      </c>
      <c r="K144" s="10">
        <f t="shared" si="9"/>
        <v>37.880000000000003</v>
      </c>
      <c r="L144" s="13">
        <f t="shared" si="10"/>
        <v>1136.4000000000001</v>
      </c>
      <c r="M144" s="3">
        <v>50</v>
      </c>
      <c r="N144" s="3">
        <v>12</v>
      </c>
      <c r="O144" s="3">
        <v>38</v>
      </c>
    </row>
    <row r="145" spans="1:15" ht="30" x14ac:dyDescent="0.25">
      <c r="A145" s="5">
        <v>60</v>
      </c>
      <c r="B145" s="14" t="s">
        <v>159</v>
      </c>
      <c r="C145" s="15" t="s">
        <v>13</v>
      </c>
      <c r="D145" s="15">
        <v>25</v>
      </c>
      <c r="E145" s="9">
        <v>660</v>
      </c>
      <c r="F145" s="10">
        <f t="shared" si="6"/>
        <v>16500</v>
      </c>
      <c r="G145" s="11">
        <v>622</v>
      </c>
      <c r="H145" s="10">
        <f t="shared" si="7"/>
        <v>15550</v>
      </c>
      <c r="I145" s="12">
        <v>600</v>
      </c>
      <c r="J145" s="10">
        <f t="shared" si="8"/>
        <v>15000</v>
      </c>
      <c r="K145" s="10">
        <f t="shared" si="9"/>
        <v>627.33000000000004</v>
      </c>
      <c r="L145" s="13">
        <f t="shared" si="10"/>
        <v>15683.25</v>
      </c>
      <c r="M145" s="3">
        <v>50</v>
      </c>
      <c r="N145" s="3">
        <v>12</v>
      </c>
      <c r="O145" s="3">
        <v>38</v>
      </c>
    </row>
    <row r="146" spans="1:15" ht="30" x14ac:dyDescent="0.25">
      <c r="A146" s="5">
        <v>61</v>
      </c>
      <c r="B146" s="14" t="s">
        <v>160</v>
      </c>
      <c r="C146" s="15" t="s">
        <v>13</v>
      </c>
      <c r="D146" s="15">
        <v>10</v>
      </c>
      <c r="E146" s="9">
        <v>940</v>
      </c>
      <c r="F146" s="10">
        <f t="shared" si="6"/>
        <v>9400</v>
      </c>
      <c r="G146" s="11">
        <v>830</v>
      </c>
      <c r="H146" s="10">
        <f t="shared" si="7"/>
        <v>8300</v>
      </c>
      <c r="I146" s="12">
        <v>875</v>
      </c>
      <c r="J146" s="10">
        <f t="shared" si="8"/>
        <v>8750</v>
      </c>
      <c r="K146" s="10">
        <f t="shared" si="9"/>
        <v>881.67</v>
      </c>
      <c r="L146" s="13">
        <f t="shared" si="10"/>
        <v>8816.7000000000007</v>
      </c>
      <c r="M146" s="3">
        <v>10</v>
      </c>
      <c r="N146" s="3">
        <v>2</v>
      </c>
      <c r="O146" s="3">
        <v>8</v>
      </c>
    </row>
    <row r="147" spans="1:15" ht="30" x14ac:dyDescent="0.25">
      <c r="A147" s="5">
        <v>62</v>
      </c>
      <c r="B147" s="14" t="s">
        <v>161</v>
      </c>
      <c r="C147" s="15" t="s">
        <v>13</v>
      </c>
      <c r="D147" s="15">
        <v>5</v>
      </c>
      <c r="E147" s="9">
        <v>2100</v>
      </c>
      <c r="F147" s="10">
        <f t="shared" si="6"/>
        <v>10500</v>
      </c>
      <c r="G147" s="11">
        <v>2080</v>
      </c>
      <c r="H147" s="10">
        <f t="shared" si="7"/>
        <v>10400</v>
      </c>
      <c r="I147" s="12">
        <v>2022</v>
      </c>
      <c r="J147" s="10">
        <f t="shared" si="8"/>
        <v>10110</v>
      </c>
      <c r="K147" s="10">
        <f t="shared" si="9"/>
        <v>2067.33</v>
      </c>
      <c r="L147" s="13">
        <f t="shared" si="10"/>
        <v>10336.65</v>
      </c>
      <c r="M147" s="3">
        <v>10</v>
      </c>
      <c r="N147" s="3">
        <v>2</v>
      </c>
      <c r="O147" s="3">
        <v>8</v>
      </c>
    </row>
    <row r="148" spans="1:15" ht="30" x14ac:dyDescent="0.25">
      <c r="A148" s="5">
        <v>63</v>
      </c>
      <c r="B148" s="14" t="s">
        <v>162</v>
      </c>
      <c r="C148" s="15" t="s">
        <v>13</v>
      </c>
      <c r="D148" s="15">
        <v>100</v>
      </c>
      <c r="E148" s="9">
        <v>255</v>
      </c>
      <c r="F148" s="10">
        <f t="shared" si="6"/>
        <v>25500</v>
      </c>
      <c r="G148" s="11">
        <v>250</v>
      </c>
      <c r="H148" s="10">
        <f t="shared" si="7"/>
        <v>25000</v>
      </c>
      <c r="I148" s="12">
        <v>238</v>
      </c>
      <c r="J148" s="10">
        <f t="shared" si="8"/>
        <v>23800</v>
      </c>
      <c r="K148" s="10">
        <f t="shared" si="9"/>
        <v>247.67</v>
      </c>
      <c r="L148" s="13">
        <f t="shared" si="10"/>
        <v>24767</v>
      </c>
      <c r="M148" s="3">
        <v>10</v>
      </c>
      <c r="N148" s="3">
        <v>2</v>
      </c>
      <c r="O148" s="3">
        <v>8</v>
      </c>
    </row>
    <row r="149" spans="1:15" ht="30" x14ac:dyDescent="0.25">
      <c r="A149" s="5">
        <v>64</v>
      </c>
      <c r="B149" s="14" t="s">
        <v>163</v>
      </c>
      <c r="C149" s="15" t="s">
        <v>13</v>
      </c>
      <c r="D149" s="15">
        <v>50</v>
      </c>
      <c r="E149" s="9">
        <v>160</v>
      </c>
      <c r="F149" s="10">
        <f t="shared" si="6"/>
        <v>8000</v>
      </c>
      <c r="G149" s="11">
        <v>155</v>
      </c>
      <c r="H149" s="10">
        <f t="shared" si="7"/>
        <v>7750</v>
      </c>
      <c r="I149" s="12">
        <v>149.69999999999999</v>
      </c>
      <c r="J149" s="10">
        <f t="shared" si="8"/>
        <v>7484.9999999999991</v>
      </c>
      <c r="K149" s="10">
        <f t="shared" si="9"/>
        <v>154.9</v>
      </c>
      <c r="L149" s="13">
        <f t="shared" si="10"/>
        <v>7745</v>
      </c>
      <c r="M149" s="3">
        <v>20</v>
      </c>
      <c r="N149" s="3">
        <v>5</v>
      </c>
      <c r="O149" s="3">
        <v>15</v>
      </c>
    </row>
    <row r="150" spans="1:15" ht="30" x14ac:dyDescent="0.25">
      <c r="A150" s="5">
        <v>65</v>
      </c>
      <c r="B150" s="14" t="s">
        <v>164</v>
      </c>
      <c r="C150" s="15" t="s">
        <v>13</v>
      </c>
      <c r="D150" s="15">
        <v>50</v>
      </c>
      <c r="E150" s="9">
        <v>195</v>
      </c>
      <c r="F150" s="10">
        <f t="shared" si="6"/>
        <v>9750</v>
      </c>
      <c r="G150" s="11">
        <v>190</v>
      </c>
      <c r="H150" s="10">
        <f t="shared" si="7"/>
        <v>9500</v>
      </c>
      <c r="I150" s="12">
        <v>180</v>
      </c>
      <c r="J150" s="10">
        <f t="shared" si="8"/>
        <v>9000</v>
      </c>
      <c r="K150" s="10">
        <f t="shared" si="9"/>
        <v>188.33</v>
      </c>
      <c r="L150" s="13">
        <f t="shared" si="10"/>
        <v>9416.5</v>
      </c>
      <c r="M150" s="3">
        <v>672</v>
      </c>
      <c r="N150" s="3">
        <v>168</v>
      </c>
      <c r="O150" s="3">
        <v>504</v>
      </c>
    </row>
    <row r="151" spans="1:15" ht="45" x14ac:dyDescent="0.25">
      <c r="A151" s="5">
        <v>66</v>
      </c>
      <c r="B151" s="14" t="s">
        <v>165</v>
      </c>
      <c r="C151" s="15" t="s">
        <v>13</v>
      </c>
      <c r="D151" s="15">
        <v>100</v>
      </c>
      <c r="E151" s="9">
        <v>0.5</v>
      </c>
      <c r="F151" s="10">
        <f t="shared" ref="F151:F167" si="11">E151*D151</f>
        <v>50</v>
      </c>
      <c r="G151" s="11">
        <v>0.5</v>
      </c>
      <c r="H151" s="10">
        <f t="shared" ref="H151:H167" si="12">G151*D151</f>
        <v>50</v>
      </c>
      <c r="I151" s="12">
        <v>0.5</v>
      </c>
      <c r="J151" s="10">
        <f t="shared" ref="J151:J167" si="13">I151*D151</f>
        <v>50</v>
      </c>
      <c r="K151" s="10">
        <f t="shared" ref="K151:K167" si="14">ROUND(AVERAGE(E151,G151,I151),2)</f>
        <v>0.5</v>
      </c>
      <c r="L151" s="13">
        <f t="shared" ref="L151:L167" si="15">ROUND(SUM(D151*K151),2)</f>
        <v>50</v>
      </c>
      <c r="M151" s="3">
        <v>12</v>
      </c>
      <c r="N151" s="3">
        <v>3</v>
      </c>
      <c r="O151" s="3">
        <v>9</v>
      </c>
    </row>
    <row r="152" spans="1:15" ht="45" x14ac:dyDescent="0.25">
      <c r="A152" s="5">
        <v>67</v>
      </c>
      <c r="B152" s="14" t="s">
        <v>166</v>
      </c>
      <c r="C152" s="15" t="s">
        <v>13</v>
      </c>
      <c r="D152" s="15">
        <v>50</v>
      </c>
      <c r="E152" s="9">
        <v>0.75</v>
      </c>
      <c r="F152" s="10">
        <f t="shared" si="11"/>
        <v>37.5</v>
      </c>
      <c r="G152" s="11">
        <v>0.65</v>
      </c>
      <c r="H152" s="10">
        <f t="shared" si="12"/>
        <v>32.5</v>
      </c>
      <c r="I152" s="12">
        <v>0.7</v>
      </c>
      <c r="J152" s="10">
        <f t="shared" si="13"/>
        <v>35</v>
      </c>
      <c r="K152" s="10">
        <f t="shared" si="14"/>
        <v>0.7</v>
      </c>
      <c r="L152" s="13">
        <f t="shared" si="15"/>
        <v>35</v>
      </c>
      <c r="M152" s="3">
        <v>75</v>
      </c>
      <c r="N152" s="3">
        <v>18</v>
      </c>
      <c r="O152" s="3">
        <v>57</v>
      </c>
    </row>
    <row r="153" spans="1:15" ht="60" x14ac:dyDescent="0.25">
      <c r="A153" s="5">
        <v>68</v>
      </c>
      <c r="B153" s="14" t="s">
        <v>167</v>
      </c>
      <c r="C153" s="15" t="s">
        <v>13</v>
      </c>
      <c r="D153" s="15">
        <v>50</v>
      </c>
      <c r="E153" s="9">
        <v>56.5</v>
      </c>
      <c r="F153" s="10">
        <f t="shared" si="11"/>
        <v>2825</v>
      </c>
      <c r="G153" s="11">
        <v>54</v>
      </c>
      <c r="H153" s="10">
        <f t="shared" si="12"/>
        <v>2700</v>
      </c>
      <c r="I153" s="12">
        <v>51</v>
      </c>
      <c r="J153" s="10">
        <f t="shared" si="13"/>
        <v>2550</v>
      </c>
      <c r="K153" s="10">
        <f t="shared" si="14"/>
        <v>53.83</v>
      </c>
      <c r="L153" s="13">
        <f t="shared" si="15"/>
        <v>2691.5</v>
      </c>
      <c r="M153" s="3">
        <v>25</v>
      </c>
      <c r="N153" s="3">
        <v>6</v>
      </c>
      <c r="O153" s="3">
        <v>19</v>
      </c>
    </row>
    <row r="154" spans="1:15" ht="45" x14ac:dyDescent="0.25">
      <c r="A154" s="5">
        <v>69</v>
      </c>
      <c r="B154" s="14" t="s">
        <v>168</v>
      </c>
      <c r="C154" s="15" t="s">
        <v>13</v>
      </c>
      <c r="D154" s="15">
        <v>50</v>
      </c>
      <c r="E154" s="9">
        <v>35</v>
      </c>
      <c r="F154" s="10">
        <f t="shared" si="11"/>
        <v>1750</v>
      </c>
      <c r="G154" s="11">
        <v>33</v>
      </c>
      <c r="H154" s="10">
        <f t="shared" si="12"/>
        <v>1650</v>
      </c>
      <c r="I154" s="12">
        <v>31.8</v>
      </c>
      <c r="J154" s="10">
        <f t="shared" si="13"/>
        <v>1590</v>
      </c>
      <c r="K154" s="10">
        <f t="shared" si="14"/>
        <v>33.270000000000003</v>
      </c>
      <c r="L154" s="13">
        <f t="shared" si="15"/>
        <v>1663.5</v>
      </c>
      <c r="M154" s="3">
        <v>180</v>
      </c>
      <c r="N154" s="3">
        <v>45</v>
      </c>
      <c r="O154" s="3">
        <v>135</v>
      </c>
    </row>
    <row r="155" spans="1:15" ht="60" x14ac:dyDescent="0.25">
      <c r="A155" s="5">
        <v>70</v>
      </c>
      <c r="B155" s="14" t="s">
        <v>169</v>
      </c>
      <c r="C155" s="15" t="s">
        <v>13</v>
      </c>
      <c r="D155" s="15">
        <v>50</v>
      </c>
      <c r="E155" s="9">
        <v>30</v>
      </c>
      <c r="F155" s="10">
        <f t="shared" si="11"/>
        <v>1500</v>
      </c>
      <c r="G155" s="11">
        <v>28.75</v>
      </c>
      <c r="H155" s="10">
        <f t="shared" si="12"/>
        <v>1437.5</v>
      </c>
      <c r="I155" s="12">
        <v>32</v>
      </c>
      <c r="J155" s="10">
        <f t="shared" si="13"/>
        <v>1600</v>
      </c>
      <c r="K155" s="10">
        <f t="shared" si="14"/>
        <v>30.25</v>
      </c>
      <c r="L155" s="13">
        <f t="shared" si="15"/>
        <v>1512.5</v>
      </c>
      <c r="M155" s="3">
        <v>250</v>
      </c>
      <c r="N155" s="3">
        <v>62</v>
      </c>
      <c r="O155" s="3">
        <v>188</v>
      </c>
    </row>
    <row r="156" spans="1:15" ht="45" x14ac:dyDescent="0.25">
      <c r="A156" s="5">
        <v>71</v>
      </c>
      <c r="B156" s="14" t="s">
        <v>170</v>
      </c>
      <c r="C156" s="15" t="s">
        <v>13</v>
      </c>
      <c r="D156" s="15">
        <v>200</v>
      </c>
      <c r="E156" s="9">
        <v>11</v>
      </c>
      <c r="F156" s="10">
        <f t="shared" si="11"/>
        <v>2200</v>
      </c>
      <c r="G156" s="11">
        <v>10</v>
      </c>
      <c r="H156" s="10">
        <f t="shared" si="12"/>
        <v>2000</v>
      </c>
      <c r="I156" s="12">
        <v>9.6999999999999993</v>
      </c>
      <c r="J156" s="10">
        <f t="shared" si="13"/>
        <v>1939.9999999999998</v>
      </c>
      <c r="K156" s="10">
        <f t="shared" si="14"/>
        <v>10.23</v>
      </c>
      <c r="L156" s="13">
        <f t="shared" si="15"/>
        <v>2046</v>
      </c>
      <c r="M156" s="3">
        <v>510</v>
      </c>
      <c r="N156" s="3">
        <v>127</v>
      </c>
      <c r="O156" s="3">
        <v>383</v>
      </c>
    </row>
    <row r="157" spans="1:15" x14ac:dyDescent="0.25">
      <c r="A157" s="5">
        <v>72</v>
      </c>
      <c r="B157" s="14" t="s">
        <v>171</v>
      </c>
      <c r="C157" s="15" t="s">
        <v>13</v>
      </c>
      <c r="D157" s="15">
        <v>50</v>
      </c>
      <c r="E157" s="9">
        <v>9</v>
      </c>
      <c r="F157" s="10">
        <f t="shared" si="11"/>
        <v>450</v>
      </c>
      <c r="G157" s="11">
        <v>9</v>
      </c>
      <c r="H157" s="10">
        <f t="shared" si="12"/>
        <v>450</v>
      </c>
      <c r="I157" s="12">
        <v>8.35</v>
      </c>
      <c r="J157" s="10">
        <f t="shared" si="13"/>
        <v>417.5</v>
      </c>
      <c r="K157" s="10">
        <f t="shared" si="14"/>
        <v>8.7799999999999994</v>
      </c>
      <c r="L157" s="13">
        <f t="shared" si="15"/>
        <v>439</v>
      </c>
      <c r="M157" s="3">
        <v>430</v>
      </c>
      <c r="N157" s="3">
        <v>107</v>
      </c>
      <c r="O157" s="3">
        <v>323</v>
      </c>
    </row>
    <row r="158" spans="1:15" ht="30" x14ac:dyDescent="0.25">
      <c r="A158" s="5">
        <v>73</v>
      </c>
      <c r="B158" s="14" t="s">
        <v>172</v>
      </c>
      <c r="C158" s="15" t="s">
        <v>13</v>
      </c>
      <c r="D158" s="15">
        <v>100</v>
      </c>
      <c r="E158" s="9">
        <v>150</v>
      </c>
      <c r="F158" s="10">
        <f t="shared" si="11"/>
        <v>15000</v>
      </c>
      <c r="G158" s="11">
        <v>138</v>
      </c>
      <c r="H158" s="10">
        <f t="shared" si="12"/>
        <v>13800</v>
      </c>
      <c r="I158" s="12">
        <v>145</v>
      </c>
      <c r="J158" s="10">
        <f t="shared" si="13"/>
        <v>14500</v>
      </c>
      <c r="K158" s="10">
        <f t="shared" si="14"/>
        <v>144.33000000000001</v>
      </c>
      <c r="L158" s="13">
        <f t="shared" si="15"/>
        <v>14433</v>
      </c>
      <c r="M158" s="3">
        <v>550</v>
      </c>
      <c r="N158" s="3">
        <v>137</v>
      </c>
      <c r="O158" s="3">
        <v>413</v>
      </c>
    </row>
    <row r="159" spans="1:15" ht="30" x14ac:dyDescent="0.25">
      <c r="A159" s="5">
        <v>74</v>
      </c>
      <c r="B159" s="14" t="s">
        <v>173</v>
      </c>
      <c r="C159" s="15" t="s">
        <v>13</v>
      </c>
      <c r="D159" s="15">
        <v>150</v>
      </c>
      <c r="E159" s="9">
        <v>52</v>
      </c>
      <c r="F159" s="10">
        <f t="shared" si="11"/>
        <v>7800</v>
      </c>
      <c r="G159" s="11">
        <v>49</v>
      </c>
      <c r="H159" s="10">
        <f t="shared" si="12"/>
        <v>7350</v>
      </c>
      <c r="I159" s="12">
        <v>48.75</v>
      </c>
      <c r="J159" s="10">
        <f t="shared" si="13"/>
        <v>7312.5</v>
      </c>
      <c r="K159" s="10">
        <f t="shared" si="14"/>
        <v>49.92</v>
      </c>
      <c r="L159" s="13">
        <f t="shared" si="15"/>
        <v>7488</v>
      </c>
      <c r="M159" s="3">
        <v>575</v>
      </c>
      <c r="N159" s="3">
        <v>143</v>
      </c>
      <c r="O159" s="3">
        <v>432</v>
      </c>
    </row>
    <row r="160" spans="1:15" ht="30" x14ac:dyDescent="0.25">
      <c r="A160" s="5">
        <v>75</v>
      </c>
      <c r="B160" s="14" t="s">
        <v>174</v>
      </c>
      <c r="C160" s="15" t="s">
        <v>13</v>
      </c>
      <c r="D160" s="15">
        <v>100</v>
      </c>
      <c r="E160" s="9">
        <v>280</v>
      </c>
      <c r="F160" s="10">
        <f t="shared" si="11"/>
        <v>28000</v>
      </c>
      <c r="G160" s="11">
        <v>277</v>
      </c>
      <c r="H160" s="10">
        <f t="shared" si="12"/>
        <v>27700</v>
      </c>
      <c r="I160" s="12">
        <v>265</v>
      </c>
      <c r="J160" s="10">
        <f t="shared" si="13"/>
        <v>26500</v>
      </c>
      <c r="K160" s="10">
        <f t="shared" si="14"/>
        <v>274</v>
      </c>
      <c r="L160" s="13">
        <f t="shared" si="15"/>
        <v>27400</v>
      </c>
      <c r="M160" s="3">
        <v>2290</v>
      </c>
      <c r="N160" s="3">
        <v>572</v>
      </c>
      <c r="O160" s="3">
        <v>1718</v>
      </c>
    </row>
    <row r="161" spans="1:15" ht="30" x14ac:dyDescent="0.25">
      <c r="A161" s="5">
        <v>76</v>
      </c>
      <c r="B161" s="14" t="s">
        <v>175</v>
      </c>
      <c r="C161" s="15" t="s">
        <v>13</v>
      </c>
      <c r="D161" s="15">
        <v>400</v>
      </c>
      <c r="E161" s="9">
        <v>11</v>
      </c>
      <c r="F161" s="10">
        <f t="shared" si="11"/>
        <v>4400</v>
      </c>
      <c r="G161" s="11">
        <v>10</v>
      </c>
      <c r="H161" s="10">
        <f t="shared" si="12"/>
        <v>4000</v>
      </c>
      <c r="I161" s="12">
        <v>9.5</v>
      </c>
      <c r="J161" s="10">
        <f t="shared" si="13"/>
        <v>3800</v>
      </c>
      <c r="K161" s="10">
        <f t="shared" si="14"/>
        <v>10.17</v>
      </c>
      <c r="L161" s="13">
        <f t="shared" si="15"/>
        <v>4068</v>
      </c>
      <c r="M161" s="3">
        <v>822</v>
      </c>
      <c r="N161" s="3">
        <v>205</v>
      </c>
      <c r="O161" s="3">
        <v>617</v>
      </c>
    </row>
    <row r="162" spans="1:15" ht="30" x14ac:dyDescent="0.25">
      <c r="A162" s="5">
        <v>77</v>
      </c>
      <c r="B162" s="14" t="s">
        <v>176</v>
      </c>
      <c r="C162" s="15" t="s">
        <v>13</v>
      </c>
      <c r="D162" s="15">
        <v>250</v>
      </c>
      <c r="E162" s="9">
        <v>15.6</v>
      </c>
      <c r="F162" s="10">
        <f t="shared" si="11"/>
        <v>3900</v>
      </c>
      <c r="G162" s="11">
        <v>15</v>
      </c>
      <c r="H162" s="10">
        <f t="shared" si="12"/>
        <v>3750</v>
      </c>
      <c r="I162" s="12">
        <v>14.35</v>
      </c>
      <c r="J162" s="10">
        <f t="shared" si="13"/>
        <v>3587.5</v>
      </c>
      <c r="K162" s="10">
        <f t="shared" si="14"/>
        <v>14.98</v>
      </c>
      <c r="L162" s="13">
        <f t="shared" si="15"/>
        <v>3745</v>
      </c>
      <c r="M162" s="3">
        <v>120</v>
      </c>
      <c r="N162" s="3">
        <v>30</v>
      </c>
      <c r="O162" s="3">
        <v>90</v>
      </c>
    </row>
    <row r="163" spans="1:15" ht="30" x14ac:dyDescent="0.25">
      <c r="A163" s="5">
        <v>78</v>
      </c>
      <c r="B163" s="14" t="s">
        <v>177</v>
      </c>
      <c r="C163" s="15" t="s">
        <v>13</v>
      </c>
      <c r="D163" s="15">
        <v>100</v>
      </c>
      <c r="E163" s="9">
        <v>30</v>
      </c>
      <c r="F163" s="10">
        <f t="shared" si="11"/>
        <v>3000</v>
      </c>
      <c r="G163" s="11">
        <v>28.75</v>
      </c>
      <c r="H163" s="10">
        <f t="shared" si="12"/>
        <v>2875</v>
      </c>
      <c r="I163" s="12">
        <v>25</v>
      </c>
      <c r="J163" s="10">
        <f t="shared" si="13"/>
        <v>2500</v>
      </c>
      <c r="K163" s="10">
        <f t="shared" si="14"/>
        <v>27.92</v>
      </c>
      <c r="L163" s="13">
        <f t="shared" si="15"/>
        <v>2792</v>
      </c>
      <c r="M163" s="3">
        <v>10</v>
      </c>
      <c r="N163" s="3">
        <v>2</v>
      </c>
      <c r="O163" s="3">
        <v>8</v>
      </c>
    </row>
    <row r="164" spans="1:15" ht="30" x14ac:dyDescent="0.25">
      <c r="A164" s="5">
        <v>79</v>
      </c>
      <c r="B164" s="14" t="s">
        <v>178</v>
      </c>
      <c r="C164" s="15" t="s">
        <v>13</v>
      </c>
      <c r="D164" s="15">
        <v>150</v>
      </c>
      <c r="E164" s="9">
        <v>39</v>
      </c>
      <c r="F164" s="10">
        <f t="shared" si="11"/>
        <v>5850</v>
      </c>
      <c r="G164" s="11">
        <v>35</v>
      </c>
      <c r="H164" s="10">
        <f t="shared" si="12"/>
        <v>5250</v>
      </c>
      <c r="I164" s="12">
        <v>30</v>
      </c>
      <c r="J164" s="10">
        <f t="shared" si="13"/>
        <v>4500</v>
      </c>
      <c r="K164" s="10">
        <f t="shared" si="14"/>
        <v>34.67</v>
      </c>
      <c r="L164" s="13">
        <f t="shared" si="15"/>
        <v>5200.5</v>
      </c>
      <c r="M164" s="3">
        <v>40</v>
      </c>
      <c r="N164" s="3">
        <v>10</v>
      </c>
      <c r="O164" s="3">
        <v>30</v>
      </c>
    </row>
    <row r="165" spans="1:15" ht="30" x14ac:dyDescent="0.25">
      <c r="A165" s="5">
        <v>80</v>
      </c>
      <c r="B165" s="14" t="s">
        <v>179</v>
      </c>
      <c r="C165" s="15" t="s">
        <v>13</v>
      </c>
      <c r="D165" s="15">
        <v>350</v>
      </c>
      <c r="E165" s="9">
        <v>58</v>
      </c>
      <c r="F165" s="10">
        <f t="shared" si="11"/>
        <v>20300</v>
      </c>
      <c r="G165" s="11">
        <v>55</v>
      </c>
      <c r="H165" s="10">
        <f t="shared" si="12"/>
        <v>19250</v>
      </c>
      <c r="I165" s="12">
        <v>51</v>
      </c>
      <c r="J165" s="10">
        <f t="shared" si="13"/>
        <v>17850</v>
      </c>
      <c r="K165" s="10">
        <f t="shared" si="14"/>
        <v>54.67</v>
      </c>
      <c r="L165" s="13">
        <f t="shared" si="15"/>
        <v>19134.5</v>
      </c>
      <c r="M165" s="3">
        <v>130</v>
      </c>
      <c r="N165" s="3">
        <v>32</v>
      </c>
      <c r="O165" s="3">
        <v>98</v>
      </c>
    </row>
    <row r="166" spans="1:15" ht="30" x14ac:dyDescent="0.25">
      <c r="A166" s="5">
        <v>81</v>
      </c>
      <c r="B166" s="14" t="s">
        <v>180</v>
      </c>
      <c r="C166" s="15" t="s">
        <v>13</v>
      </c>
      <c r="D166" s="15">
        <v>180</v>
      </c>
      <c r="E166" s="9">
        <v>150</v>
      </c>
      <c r="F166" s="10">
        <f t="shared" si="11"/>
        <v>27000</v>
      </c>
      <c r="G166" s="11">
        <v>149</v>
      </c>
      <c r="H166" s="10">
        <f t="shared" si="12"/>
        <v>26820</v>
      </c>
      <c r="I166" s="12">
        <v>138</v>
      </c>
      <c r="J166" s="10">
        <f t="shared" si="13"/>
        <v>24840</v>
      </c>
      <c r="K166" s="10">
        <f t="shared" si="14"/>
        <v>145.66999999999999</v>
      </c>
      <c r="L166" s="13">
        <f t="shared" si="15"/>
        <v>26220.6</v>
      </c>
      <c r="M166" s="3">
        <v>80</v>
      </c>
      <c r="N166" s="3">
        <v>20</v>
      </c>
      <c r="O166" s="3">
        <v>60</v>
      </c>
    </row>
    <row r="167" spans="1:15" ht="45" x14ac:dyDescent="0.25">
      <c r="A167" s="5">
        <v>82</v>
      </c>
      <c r="B167" s="14" t="s">
        <v>181</v>
      </c>
      <c r="C167" s="15" t="s">
        <v>13</v>
      </c>
      <c r="D167" s="15">
        <v>150</v>
      </c>
      <c r="E167" s="9">
        <v>25</v>
      </c>
      <c r="F167" s="10">
        <f t="shared" si="11"/>
        <v>3750</v>
      </c>
      <c r="G167" s="11">
        <v>22</v>
      </c>
      <c r="H167" s="10">
        <f t="shared" si="12"/>
        <v>3300</v>
      </c>
      <c r="I167" s="12">
        <v>21.8</v>
      </c>
      <c r="J167" s="10">
        <f t="shared" si="13"/>
        <v>3270</v>
      </c>
      <c r="K167" s="10">
        <f t="shared" si="14"/>
        <v>22.93</v>
      </c>
      <c r="L167" s="13">
        <f t="shared" si="15"/>
        <v>3439.5</v>
      </c>
      <c r="M167" s="3">
        <v>590</v>
      </c>
      <c r="N167" s="3">
        <v>147</v>
      </c>
      <c r="O167" s="3">
        <v>443</v>
      </c>
    </row>
    <row r="168" spans="1:15" x14ac:dyDescent="0.25">
      <c r="A168" s="20"/>
      <c r="B168" s="20"/>
      <c r="C168" s="20"/>
      <c r="D168" s="20"/>
      <c r="E168" s="21">
        <f>SUM(F86:F167)</f>
        <v>293382.5</v>
      </c>
      <c r="F168" s="21"/>
      <c r="G168" s="21">
        <f>SUM(H86:H167)</f>
        <v>275955</v>
      </c>
      <c r="H168" s="21"/>
      <c r="I168" s="21">
        <f>SUM(J86:J167)</f>
        <v>268333.59999999998</v>
      </c>
      <c r="J168" s="21"/>
      <c r="K168" s="16" t="s">
        <v>11</v>
      </c>
      <c r="L168" s="16">
        <f>SUM(L86:L167)</f>
        <v>279226.09999999998</v>
      </c>
      <c r="N168" s="3">
        <v>0</v>
      </c>
      <c r="O168" s="3">
        <v>0</v>
      </c>
    </row>
    <row r="169" spans="1:15" x14ac:dyDescent="0.25">
      <c r="A169" s="24" t="s">
        <v>182</v>
      </c>
      <c r="B169" s="24"/>
      <c r="C169" s="24"/>
      <c r="D169" s="24"/>
      <c r="E169" s="24"/>
      <c r="F169" s="24"/>
      <c r="G169" s="24"/>
      <c r="H169" s="24"/>
      <c r="I169" s="24"/>
      <c r="J169" s="24"/>
      <c r="K169" s="24"/>
      <c r="L169" s="24"/>
      <c r="N169" s="3">
        <v>0</v>
      </c>
      <c r="O169" s="3">
        <v>0</v>
      </c>
    </row>
    <row r="170" spans="1:15" x14ac:dyDescent="0.25">
      <c r="A170" s="22" t="s">
        <v>1</v>
      </c>
      <c r="B170" s="22" t="s">
        <v>2</v>
      </c>
      <c r="C170" s="22" t="s">
        <v>3</v>
      </c>
      <c r="D170" s="22" t="s">
        <v>4</v>
      </c>
      <c r="E170" s="22" t="s">
        <v>5</v>
      </c>
      <c r="F170" s="22"/>
      <c r="G170" s="22"/>
      <c r="H170" s="22"/>
      <c r="I170" s="22"/>
      <c r="J170" s="22"/>
      <c r="K170" s="22"/>
      <c r="L170" s="22"/>
      <c r="N170" s="3">
        <v>0</v>
      </c>
      <c r="O170" s="3">
        <v>0</v>
      </c>
    </row>
    <row r="171" spans="1:15" ht="34.5" customHeight="1" x14ac:dyDescent="0.25">
      <c r="A171" s="22"/>
      <c r="B171" s="22"/>
      <c r="C171" s="22"/>
      <c r="D171" s="22"/>
      <c r="E171" s="22" t="e">
        <f>#REF!</f>
        <v>#REF!</v>
      </c>
      <c r="F171" s="22"/>
      <c r="G171" s="22" t="e">
        <f>#REF!</f>
        <v>#REF!</v>
      </c>
      <c r="H171" s="22"/>
      <c r="I171" s="22" t="e">
        <f>#REF!</f>
        <v>#REF!</v>
      </c>
      <c r="J171" s="22"/>
      <c r="K171" s="22" t="s">
        <v>6</v>
      </c>
      <c r="L171" s="23" t="s">
        <v>7</v>
      </c>
      <c r="N171" s="3">
        <v>0</v>
      </c>
      <c r="O171" s="3">
        <v>0</v>
      </c>
    </row>
    <row r="172" spans="1:15" ht="15.75" customHeight="1" x14ac:dyDescent="0.25">
      <c r="A172" s="22"/>
      <c r="B172" s="22"/>
      <c r="C172" s="22"/>
      <c r="D172" s="22"/>
      <c r="E172" s="6" t="s">
        <v>8</v>
      </c>
      <c r="F172" s="6" t="s">
        <v>9</v>
      </c>
      <c r="G172" s="6" t="s">
        <v>10</v>
      </c>
      <c r="H172" s="6" t="s">
        <v>9</v>
      </c>
      <c r="I172" s="6" t="s">
        <v>10</v>
      </c>
      <c r="J172" s="6" t="s">
        <v>9</v>
      </c>
      <c r="K172" s="22"/>
      <c r="L172" s="23"/>
      <c r="N172" s="3">
        <v>0</v>
      </c>
      <c r="O172" s="3">
        <v>0</v>
      </c>
    </row>
    <row r="173" spans="1:15" ht="30" x14ac:dyDescent="0.25">
      <c r="A173" s="5">
        <v>1</v>
      </c>
      <c r="B173" s="14" t="s">
        <v>183</v>
      </c>
      <c r="C173" s="15" t="s">
        <v>13</v>
      </c>
      <c r="D173" s="15">
        <v>250</v>
      </c>
      <c r="E173" s="9">
        <v>3</v>
      </c>
      <c r="F173" s="10">
        <f>E173*D173</f>
        <v>750</v>
      </c>
      <c r="G173" s="11">
        <v>2.5</v>
      </c>
      <c r="H173" s="10">
        <f>G173*D173</f>
        <v>625</v>
      </c>
      <c r="I173" s="12">
        <v>2.8</v>
      </c>
      <c r="J173" s="10">
        <f>I173*D173</f>
        <v>700</v>
      </c>
      <c r="K173" s="10">
        <f>ROUND(AVERAGE(E173,G173,I173),2)</f>
        <v>2.77</v>
      </c>
      <c r="L173" s="13">
        <f>ROUND(SUM(D173*K173),2)</f>
        <v>692.5</v>
      </c>
      <c r="M173" s="3">
        <v>300</v>
      </c>
      <c r="N173" s="3">
        <v>75</v>
      </c>
      <c r="O173" s="3">
        <v>225</v>
      </c>
    </row>
    <row r="174" spans="1:15" ht="30" x14ac:dyDescent="0.25">
      <c r="A174" s="5">
        <v>2</v>
      </c>
      <c r="B174" s="14" t="s">
        <v>184</v>
      </c>
      <c r="C174" s="15" t="s">
        <v>13</v>
      </c>
      <c r="D174" s="15">
        <v>100</v>
      </c>
      <c r="E174" s="9">
        <v>5.6</v>
      </c>
      <c r="F174" s="10">
        <f t="shared" ref="F174:F241" si="16">E174*D174</f>
        <v>560</v>
      </c>
      <c r="G174" s="11">
        <v>5.0999999999999996</v>
      </c>
      <c r="H174" s="10">
        <f t="shared" ref="H174:H237" si="17">G174*D174</f>
        <v>509.99999999999994</v>
      </c>
      <c r="I174" s="12">
        <v>5</v>
      </c>
      <c r="J174" s="10">
        <f t="shared" ref="J174:J241" si="18">I174*D174</f>
        <v>500</v>
      </c>
      <c r="K174" s="10">
        <f t="shared" ref="K174:K241" si="19">ROUND(AVERAGE(E174,G174,I174),2)</f>
        <v>5.23</v>
      </c>
      <c r="L174" s="13">
        <f t="shared" ref="L174:L237" si="20">ROUND(SUM(D174*K174),2)</f>
        <v>523</v>
      </c>
      <c r="M174" s="3">
        <v>200</v>
      </c>
      <c r="N174" s="3">
        <v>50</v>
      </c>
      <c r="O174" s="3">
        <v>150</v>
      </c>
    </row>
    <row r="175" spans="1:15" ht="30" x14ac:dyDescent="0.25">
      <c r="A175" s="5">
        <v>3</v>
      </c>
      <c r="B175" s="14" t="s">
        <v>185</v>
      </c>
      <c r="C175" s="15" t="s">
        <v>13</v>
      </c>
      <c r="D175" s="15">
        <v>250</v>
      </c>
      <c r="E175" s="9">
        <v>4.8</v>
      </c>
      <c r="F175" s="10">
        <f t="shared" si="16"/>
        <v>1200</v>
      </c>
      <c r="G175" s="11">
        <v>4.5</v>
      </c>
      <c r="H175" s="10">
        <f t="shared" si="17"/>
        <v>1125</v>
      </c>
      <c r="I175" s="12">
        <v>4.3499999999999996</v>
      </c>
      <c r="J175" s="10">
        <f t="shared" si="18"/>
        <v>1087.5</v>
      </c>
      <c r="K175" s="10">
        <f t="shared" si="19"/>
        <v>4.55</v>
      </c>
      <c r="L175" s="13">
        <f t="shared" si="20"/>
        <v>1137.5</v>
      </c>
      <c r="M175" s="3">
        <v>200</v>
      </c>
      <c r="N175" s="3">
        <v>50</v>
      </c>
      <c r="O175" s="3">
        <v>150</v>
      </c>
    </row>
    <row r="176" spans="1:15" ht="135" x14ac:dyDescent="0.25">
      <c r="A176" s="5">
        <v>4</v>
      </c>
      <c r="B176" s="14" t="s">
        <v>186</v>
      </c>
      <c r="C176" s="15" t="s">
        <v>187</v>
      </c>
      <c r="D176" s="15">
        <v>350</v>
      </c>
      <c r="E176" s="9">
        <v>6.5</v>
      </c>
      <c r="F176" s="10">
        <f t="shared" si="16"/>
        <v>2275</v>
      </c>
      <c r="G176" s="11">
        <v>5.8</v>
      </c>
      <c r="H176" s="10">
        <f t="shared" si="17"/>
        <v>2030</v>
      </c>
      <c r="I176" s="12">
        <v>5.5</v>
      </c>
      <c r="J176" s="10">
        <f t="shared" si="18"/>
        <v>1925</v>
      </c>
      <c r="K176" s="10">
        <f t="shared" si="19"/>
        <v>5.93</v>
      </c>
      <c r="L176" s="13">
        <f t="shared" si="20"/>
        <v>2075.5</v>
      </c>
      <c r="M176" s="3">
        <v>200</v>
      </c>
      <c r="N176" s="3">
        <v>50</v>
      </c>
      <c r="O176" s="3">
        <v>150</v>
      </c>
    </row>
    <row r="177" spans="1:15" ht="135" x14ac:dyDescent="0.25">
      <c r="A177" s="5">
        <v>5</v>
      </c>
      <c r="B177" s="14" t="s">
        <v>188</v>
      </c>
      <c r="C177" s="15" t="s">
        <v>187</v>
      </c>
      <c r="D177" s="15">
        <v>350</v>
      </c>
      <c r="E177" s="9">
        <v>10</v>
      </c>
      <c r="F177" s="10">
        <f t="shared" si="16"/>
        <v>3500</v>
      </c>
      <c r="G177" s="11">
        <v>9.5</v>
      </c>
      <c r="H177" s="10">
        <f t="shared" si="17"/>
        <v>3325</v>
      </c>
      <c r="I177" s="12">
        <v>9.1999999999999993</v>
      </c>
      <c r="J177" s="10">
        <f t="shared" si="18"/>
        <v>3219.9999999999995</v>
      </c>
      <c r="K177" s="10">
        <f t="shared" si="19"/>
        <v>9.57</v>
      </c>
      <c r="L177" s="13">
        <f t="shared" si="20"/>
        <v>3349.5</v>
      </c>
      <c r="M177" s="3">
        <v>300</v>
      </c>
      <c r="N177" s="3">
        <v>75</v>
      </c>
      <c r="O177" s="3">
        <v>225</v>
      </c>
    </row>
    <row r="178" spans="1:15" ht="135" x14ac:dyDescent="0.25">
      <c r="A178" s="5">
        <v>6</v>
      </c>
      <c r="B178" s="14" t="s">
        <v>189</v>
      </c>
      <c r="C178" s="15" t="s">
        <v>187</v>
      </c>
      <c r="D178" s="15">
        <v>1000</v>
      </c>
      <c r="E178" s="9">
        <v>7</v>
      </c>
      <c r="F178" s="10">
        <f t="shared" si="16"/>
        <v>7000</v>
      </c>
      <c r="G178" s="11">
        <v>6.9</v>
      </c>
      <c r="H178" s="10">
        <f t="shared" si="17"/>
        <v>6900</v>
      </c>
      <c r="I178" s="12">
        <v>6.5</v>
      </c>
      <c r="J178" s="10">
        <f t="shared" si="18"/>
        <v>6500</v>
      </c>
      <c r="K178" s="10">
        <f t="shared" si="19"/>
        <v>6.8</v>
      </c>
      <c r="L178" s="13">
        <f t="shared" si="20"/>
        <v>6800</v>
      </c>
      <c r="M178" s="3">
        <v>1000</v>
      </c>
      <c r="N178" s="3">
        <v>250</v>
      </c>
      <c r="O178" s="3">
        <v>750</v>
      </c>
    </row>
    <row r="179" spans="1:15" ht="45" x14ac:dyDescent="0.25">
      <c r="A179" s="5">
        <v>7</v>
      </c>
      <c r="B179" s="14" t="s">
        <v>190</v>
      </c>
      <c r="C179" s="15" t="s">
        <v>13</v>
      </c>
      <c r="D179" s="15">
        <v>20</v>
      </c>
      <c r="E179" s="9">
        <v>5.5</v>
      </c>
      <c r="F179" s="10">
        <f t="shared" si="16"/>
        <v>110</v>
      </c>
      <c r="G179" s="11">
        <v>5.25</v>
      </c>
      <c r="H179" s="10">
        <f t="shared" si="17"/>
        <v>105</v>
      </c>
      <c r="I179" s="12">
        <v>5</v>
      </c>
      <c r="J179" s="10">
        <f t="shared" si="18"/>
        <v>100</v>
      </c>
      <c r="K179" s="10">
        <f t="shared" si="19"/>
        <v>5.25</v>
      </c>
      <c r="L179" s="13">
        <f t="shared" si="20"/>
        <v>105</v>
      </c>
      <c r="M179" s="3">
        <v>1030</v>
      </c>
      <c r="N179" s="3">
        <v>257</v>
      </c>
      <c r="O179" s="3">
        <v>773</v>
      </c>
    </row>
    <row r="180" spans="1:15" ht="45" x14ac:dyDescent="0.25">
      <c r="A180" s="5">
        <v>8</v>
      </c>
      <c r="B180" s="14" t="s">
        <v>191</v>
      </c>
      <c r="C180" s="15" t="s">
        <v>13</v>
      </c>
      <c r="D180" s="15">
        <v>20</v>
      </c>
      <c r="E180" s="9">
        <v>42</v>
      </c>
      <c r="F180" s="10">
        <f t="shared" si="16"/>
        <v>840</v>
      </c>
      <c r="G180" s="11">
        <v>38</v>
      </c>
      <c r="H180" s="10">
        <f t="shared" si="17"/>
        <v>760</v>
      </c>
      <c r="I180" s="12">
        <v>36.5</v>
      </c>
      <c r="J180" s="10">
        <f t="shared" si="18"/>
        <v>730</v>
      </c>
      <c r="K180" s="10">
        <f t="shared" si="19"/>
        <v>38.83</v>
      </c>
      <c r="L180" s="13">
        <f t="shared" si="20"/>
        <v>776.6</v>
      </c>
    </row>
    <row r="181" spans="1:15" ht="45" x14ac:dyDescent="0.25">
      <c r="A181" s="5">
        <v>9</v>
      </c>
      <c r="B181" s="14" t="s">
        <v>192</v>
      </c>
      <c r="C181" s="15" t="s">
        <v>13</v>
      </c>
      <c r="D181" s="15">
        <v>20</v>
      </c>
      <c r="E181" s="9">
        <v>60</v>
      </c>
      <c r="F181" s="10">
        <f t="shared" si="16"/>
        <v>1200</v>
      </c>
      <c r="G181" s="11">
        <v>55</v>
      </c>
      <c r="H181" s="10">
        <f t="shared" si="17"/>
        <v>1100</v>
      </c>
      <c r="I181" s="12">
        <v>53</v>
      </c>
      <c r="J181" s="10">
        <f t="shared" si="18"/>
        <v>1060</v>
      </c>
      <c r="K181" s="10">
        <f t="shared" si="19"/>
        <v>56</v>
      </c>
      <c r="L181" s="13">
        <f t="shared" si="20"/>
        <v>1120</v>
      </c>
    </row>
    <row r="182" spans="1:15" ht="45" x14ac:dyDescent="0.25">
      <c r="A182" s="5">
        <v>10</v>
      </c>
      <c r="B182" s="14" t="s">
        <v>193</v>
      </c>
      <c r="C182" s="15" t="s">
        <v>13</v>
      </c>
      <c r="D182" s="15">
        <v>20</v>
      </c>
      <c r="E182" s="9">
        <v>13.5</v>
      </c>
      <c r="F182" s="10">
        <f t="shared" si="16"/>
        <v>270</v>
      </c>
      <c r="G182" s="11">
        <v>12</v>
      </c>
      <c r="H182" s="10">
        <f t="shared" si="17"/>
        <v>240</v>
      </c>
      <c r="I182" s="12">
        <v>11.3</v>
      </c>
      <c r="J182" s="10">
        <f t="shared" si="18"/>
        <v>226</v>
      </c>
      <c r="K182" s="10">
        <f t="shared" si="19"/>
        <v>12.27</v>
      </c>
      <c r="L182" s="13">
        <f t="shared" si="20"/>
        <v>245.4</v>
      </c>
    </row>
    <row r="183" spans="1:15" ht="45" x14ac:dyDescent="0.25">
      <c r="A183" s="5">
        <v>11</v>
      </c>
      <c r="B183" s="14" t="s">
        <v>194</v>
      </c>
      <c r="C183" s="15" t="s">
        <v>13</v>
      </c>
      <c r="D183" s="15">
        <v>20</v>
      </c>
      <c r="E183" s="9">
        <v>21.6</v>
      </c>
      <c r="F183" s="10">
        <f t="shared" si="16"/>
        <v>432</v>
      </c>
      <c r="G183" s="11">
        <v>19</v>
      </c>
      <c r="H183" s="10">
        <f t="shared" si="17"/>
        <v>380</v>
      </c>
      <c r="I183" s="12">
        <v>18.899999999999999</v>
      </c>
      <c r="J183" s="10">
        <f t="shared" si="18"/>
        <v>378</v>
      </c>
      <c r="K183" s="10">
        <f t="shared" si="19"/>
        <v>19.829999999999998</v>
      </c>
      <c r="L183" s="13">
        <f t="shared" si="20"/>
        <v>396.6</v>
      </c>
    </row>
    <row r="184" spans="1:15" ht="30" x14ac:dyDescent="0.25">
      <c r="A184" s="5">
        <v>12</v>
      </c>
      <c r="B184" s="14" t="s">
        <v>195</v>
      </c>
      <c r="C184" s="15" t="s">
        <v>13</v>
      </c>
      <c r="D184" s="15">
        <v>40</v>
      </c>
      <c r="E184" s="9">
        <v>48</v>
      </c>
      <c r="F184" s="10">
        <f t="shared" si="16"/>
        <v>1920</v>
      </c>
      <c r="G184" s="11">
        <v>45</v>
      </c>
      <c r="H184" s="10">
        <f t="shared" si="17"/>
        <v>1800</v>
      </c>
      <c r="I184" s="12">
        <v>46.5</v>
      </c>
      <c r="J184" s="10">
        <f t="shared" si="18"/>
        <v>1860</v>
      </c>
      <c r="K184" s="10">
        <f t="shared" si="19"/>
        <v>46.5</v>
      </c>
      <c r="L184" s="13">
        <f t="shared" si="20"/>
        <v>1860</v>
      </c>
    </row>
    <row r="185" spans="1:15" s="3" customFormat="1" ht="30" x14ac:dyDescent="0.2">
      <c r="A185" s="5">
        <v>13</v>
      </c>
      <c r="B185" s="14" t="s">
        <v>196</v>
      </c>
      <c r="C185" s="15" t="s">
        <v>13</v>
      </c>
      <c r="D185" s="15">
        <v>10</v>
      </c>
      <c r="E185" s="9">
        <v>132</v>
      </c>
      <c r="F185" s="10">
        <f t="shared" si="16"/>
        <v>1320</v>
      </c>
      <c r="G185" s="11">
        <v>110</v>
      </c>
      <c r="H185" s="10">
        <f t="shared" si="17"/>
        <v>1100</v>
      </c>
      <c r="I185" s="12">
        <v>125</v>
      </c>
      <c r="J185" s="10">
        <f t="shared" si="18"/>
        <v>1250</v>
      </c>
      <c r="K185" s="10">
        <f t="shared" si="19"/>
        <v>122.33</v>
      </c>
      <c r="L185" s="13">
        <f t="shared" si="20"/>
        <v>1223.3</v>
      </c>
    </row>
    <row r="186" spans="1:15" s="3" customFormat="1" ht="45" x14ac:dyDescent="0.2">
      <c r="A186" s="5">
        <v>14</v>
      </c>
      <c r="B186" s="14" t="s">
        <v>197</v>
      </c>
      <c r="C186" s="15" t="s">
        <v>13</v>
      </c>
      <c r="D186" s="15">
        <v>50</v>
      </c>
      <c r="E186" s="9">
        <v>17</v>
      </c>
      <c r="F186" s="10">
        <f t="shared" si="16"/>
        <v>850</v>
      </c>
      <c r="G186" s="11">
        <v>15</v>
      </c>
      <c r="H186" s="10">
        <f t="shared" si="17"/>
        <v>750</v>
      </c>
      <c r="I186" s="12">
        <v>16</v>
      </c>
      <c r="J186" s="10">
        <f t="shared" si="18"/>
        <v>800</v>
      </c>
      <c r="K186" s="10">
        <f t="shared" si="19"/>
        <v>16</v>
      </c>
      <c r="L186" s="13">
        <f t="shared" si="20"/>
        <v>800</v>
      </c>
    </row>
    <row r="187" spans="1:15" s="3" customFormat="1" ht="45" x14ac:dyDescent="0.2">
      <c r="A187" s="5">
        <v>15</v>
      </c>
      <c r="B187" s="14" t="s">
        <v>198</v>
      </c>
      <c r="C187" s="15" t="s">
        <v>13</v>
      </c>
      <c r="D187" s="15">
        <v>50</v>
      </c>
      <c r="E187" s="9">
        <v>26.5</v>
      </c>
      <c r="F187" s="10">
        <f t="shared" si="16"/>
        <v>1325</v>
      </c>
      <c r="G187" s="11">
        <v>25</v>
      </c>
      <c r="H187" s="10">
        <f t="shared" si="17"/>
        <v>1250</v>
      </c>
      <c r="I187" s="12">
        <v>22.3</v>
      </c>
      <c r="J187" s="10">
        <f t="shared" si="18"/>
        <v>1115</v>
      </c>
      <c r="K187" s="10">
        <f t="shared" si="19"/>
        <v>24.6</v>
      </c>
      <c r="L187" s="13">
        <f t="shared" si="20"/>
        <v>1230</v>
      </c>
    </row>
    <row r="188" spans="1:15" s="3" customFormat="1" ht="45" x14ac:dyDescent="0.2">
      <c r="A188" s="5">
        <v>16</v>
      </c>
      <c r="B188" s="14" t="s">
        <v>199</v>
      </c>
      <c r="C188" s="15" t="s">
        <v>13</v>
      </c>
      <c r="D188" s="15">
        <v>50</v>
      </c>
      <c r="E188" s="9">
        <v>40</v>
      </c>
      <c r="F188" s="10">
        <f t="shared" si="16"/>
        <v>2000</v>
      </c>
      <c r="G188" s="11">
        <v>38</v>
      </c>
      <c r="H188" s="10">
        <f t="shared" si="17"/>
        <v>1900</v>
      </c>
      <c r="I188" s="12">
        <v>32.6</v>
      </c>
      <c r="J188" s="10">
        <f t="shared" si="18"/>
        <v>1630</v>
      </c>
      <c r="K188" s="10">
        <f t="shared" si="19"/>
        <v>36.869999999999997</v>
      </c>
      <c r="L188" s="13">
        <f t="shared" si="20"/>
        <v>1843.5</v>
      </c>
    </row>
    <row r="189" spans="1:15" s="3" customFormat="1" ht="30" x14ac:dyDescent="0.2">
      <c r="A189" s="5">
        <v>17</v>
      </c>
      <c r="B189" s="14" t="s">
        <v>200</v>
      </c>
      <c r="C189" s="15" t="s">
        <v>13</v>
      </c>
      <c r="D189" s="15">
        <v>50</v>
      </c>
      <c r="E189" s="9">
        <v>85</v>
      </c>
      <c r="F189" s="10">
        <f t="shared" si="16"/>
        <v>4250</v>
      </c>
      <c r="G189" s="11">
        <v>82</v>
      </c>
      <c r="H189" s="10">
        <f t="shared" si="17"/>
        <v>4100</v>
      </c>
      <c r="I189" s="12">
        <v>79</v>
      </c>
      <c r="J189" s="10">
        <f t="shared" si="18"/>
        <v>3950</v>
      </c>
      <c r="K189" s="10">
        <f t="shared" si="19"/>
        <v>82</v>
      </c>
      <c r="L189" s="13">
        <f t="shared" si="20"/>
        <v>4100</v>
      </c>
    </row>
    <row r="190" spans="1:15" s="3" customFormat="1" ht="60" x14ac:dyDescent="0.2">
      <c r="A190" s="5">
        <v>18</v>
      </c>
      <c r="B190" s="14" t="s">
        <v>201</v>
      </c>
      <c r="C190" s="15" t="s">
        <v>13</v>
      </c>
      <c r="D190" s="15">
        <v>400</v>
      </c>
      <c r="E190" s="9">
        <v>1.45</v>
      </c>
      <c r="F190" s="10">
        <f t="shared" si="16"/>
        <v>580</v>
      </c>
      <c r="G190" s="11">
        <v>1.5</v>
      </c>
      <c r="H190" s="10">
        <f t="shared" si="17"/>
        <v>600</v>
      </c>
      <c r="I190" s="12">
        <v>1.5</v>
      </c>
      <c r="J190" s="10">
        <f t="shared" si="18"/>
        <v>600</v>
      </c>
      <c r="K190" s="10">
        <f t="shared" si="19"/>
        <v>1.48</v>
      </c>
      <c r="L190" s="13">
        <f t="shared" si="20"/>
        <v>592</v>
      </c>
    </row>
    <row r="191" spans="1:15" s="3" customFormat="1" x14ac:dyDescent="0.2">
      <c r="A191" s="5">
        <v>19</v>
      </c>
      <c r="B191" s="14" t="s">
        <v>202</v>
      </c>
      <c r="C191" s="15" t="s">
        <v>13</v>
      </c>
      <c r="D191" s="15">
        <v>5</v>
      </c>
      <c r="E191" s="9">
        <v>615</v>
      </c>
      <c r="F191" s="10">
        <f t="shared" si="16"/>
        <v>3075</v>
      </c>
      <c r="G191" s="11">
        <v>528</v>
      </c>
      <c r="H191" s="10">
        <f t="shared" si="17"/>
        <v>2640</v>
      </c>
      <c r="I191" s="12">
        <v>595</v>
      </c>
      <c r="J191" s="10">
        <f t="shared" si="18"/>
        <v>2975</v>
      </c>
      <c r="K191" s="10">
        <f t="shared" si="19"/>
        <v>579.33000000000004</v>
      </c>
      <c r="L191" s="13">
        <f t="shared" si="20"/>
        <v>2896.65</v>
      </c>
    </row>
    <row r="192" spans="1:15" s="3" customFormat="1" x14ac:dyDescent="0.2">
      <c r="A192" s="5">
        <v>20</v>
      </c>
      <c r="B192" s="14" t="s">
        <v>203</v>
      </c>
      <c r="C192" s="15" t="s">
        <v>13</v>
      </c>
      <c r="D192" s="15">
        <v>50</v>
      </c>
      <c r="E192" s="9">
        <v>10.5</v>
      </c>
      <c r="F192" s="10">
        <f t="shared" si="16"/>
        <v>525</v>
      </c>
      <c r="G192" s="11">
        <v>10</v>
      </c>
      <c r="H192" s="10">
        <f t="shared" si="17"/>
        <v>500</v>
      </c>
      <c r="I192" s="12">
        <v>9.9</v>
      </c>
      <c r="J192" s="10">
        <f t="shared" si="18"/>
        <v>495</v>
      </c>
      <c r="K192" s="10">
        <f t="shared" si="19"/>
        <v>10.130000000000001</v>
      </c>
      <c r="L192" s="13">
        <f t="shared" si="20"/>
        <v>506.5</v>
      </c>
    </row>
    <row r="193" spans="1:12" s="3" customFormat="1" x14ac:dyDescent="0.2">
      <c r="A193" s="5">
        <v>21</v>
      </c>
      <c r="B193" s="14" t="s">
        <v>204</v>
      </c>
      <c r="C193" s="15" t="s">
        <v>13</v>
      </c>
      <c r="D193" s="15">
        <v>5</v>
      </c>
      <c r="E193" s="9">
        <v>110</v>
      </c>
      <c r="F193" s="10">
        <f t="shared" si="16"/>
        <v>550</v>
      </c>
      <c r="G193" s="11">
        <v>98</v>
      </c>
      <c r="H193" s="10">
        <f t="shared" si="17"/>
        <v>490</v>
      </c>
      <c r="I193" s="12">
        <v>91</v>
      </c>
      <c r="J193" s="10">
        <f t="shared" si="18"/>
        <v>455</v>
      </c>
      <c r="K193" s="10">
        <f t="shared" si="19"/>
        <v>99.67</v>
      </c>
      <c r="L193" s="13">
        <f t="shared" si="20"/>
        <v>498.35</v>
      </c>
    </row>
    <row r="194" spans="1:12" s="3" customFormat="1" ht="30" x14ac:dyDescent="0.2">
      <c r="A194" s="5">
        <v>22</v>
      </c>
      <c r="B194" s="14" t="s">
        <v>205</v>
      </c>
      <c r="C194" s="15" t="s">
        <v>79</v>
      </c>
      <c r="D194" s="15">
        <v>20</v>
      </c>
      <c r="E194" s="9">
        <v>600</v>
      </c>
      <c r="F194" s="10">
        <f t="shared" si="16"/>
        <v>12000</v>
      </c>
      <c r="G194" s="11">
        <v>580</v>
      </c>
      <c r="H194" s="10">
        <f t="shared" si="17"/>
        <v>11600</v>
      </c>
      <c r="I194" s="12">
        <v>573</v>
      </c>
      <c r="J194" s="10">
        <f t="shared" si="18"/>
        <v>11460</v>
      </c>
      <c r="K194" s="10">
        <f t="shared" si="19"/>
        <v>584.33000000000004</v>
      </c>
      <c r="L194" s="13">
        <f t="shared" si="20"/>
        <v>11686.6</v>
      </c>
    </row>
    <row r="195" spans="1:12" s="3" customFormat="1" ht="28.5" customHeight="1" x14ac:dyDescent="0.2">
      <c r="A195" s="5">
        <v>23</v>
      </c>
      <c r="B195" s="14" t="s">
        <v>206</v>
      </c>
      <c r="C195" s="15" t="s">
        <v>79</v>
      </c>
      <c r="D195" s="15">
        <v>20</v>
      </c>
      <c r="E195" s="9">
        <v>345</v>
      </c>
      <c r="F195" s="10">
        <f t="shared" si="16"/>
        <v>6900</v>
      </c>
      <c r="G195" s="11">
        <v>320</v>
      </c>
      <c r="H195" s="10">
        <f t="shared" si="17"/>
        <v>6400</v>
      </c>
      <c r="I195" s="12">
        <v>299</v>
      </c>
      <c r="J195" s="10">
        <f t="shared" si="18"/>
        <v>5980</v>
      </c>
      <c r="K195" s="10">
        <f t="shared" si="19"/>
        <v>321.33</v>
      </c>
      <c r="L195" s="13">
        <f t="shared" si="20"/>
        <v>6426.6</v>
      </c>
    </row>
    <row r="196" spans="1:12" s="3" customFormat="1" ht="30" x14ac:dyDescent="0.2">
      <c r="A196" s="5">
        <v>24</v>
      </c>
      <c r="B196" s="14" t="s">
        <v>207</v>
      </c>
      <c r="C196" s="15" t="s">
        <v>79</v>
      </c>
      <c r="D196" s="15">
        <v>20</v>
      </c>
      <c r="E196" s="9">
        <v>600</v>
      </c>
      <c r="F196" s="10">
        <f t="shared" si="16"/>
        <v>12000</v>
      </c>
      <c r="G196" s="11">
        <v>580</v>
      </c>
      <c r="H196" s="10">
        <f t="shared" si="17"/>
        <v>11600</v>
      </c>
      <c r="I196" s="12">
        <v>575</v>
      </c>
      <c r="J196" s="10">
        <f t="shared" si="18"/>
        <v>11500</v>
      </c>
      <c r="K196" s="10">
        <f t="shared" si="19"/>
        <v>585</v>
      </c>
      <c r="L196" s="13">
        <f t="shared" si="20"/>
        <v>11700</v>
      </c>
    </row>
    <row r="197" spans="1:12" s="3" customFormat="1" ht="30" x14ac:dyDescent="0.2">
      <c r="A197" s="5">
        <v>25</v>
      </c>
      <c r="B197" s="14" t="s">
        <v>208</v>
      </c>
      <c r="C197" s="15" t="s">
        <v>13</v>
      </c>
      <c r="D197" s="15">
        <v>40</v>
      </c>
      <c r="E197" s="9">
        <v>9.5</v>
      </c>
      <c r="F197" s="10">
        <f t="shared" si="16"/>
        <v>380</v>
      </c>
      <c r="G197" s="11">
        <v>8.5</v>
      </c>
      <c r="H197" s="10">
        <f t="shared" si="17"/>
        <v>340</v>
      </c>
      <c r="I197" s="12">
        <v>10</v>
      </c>
      <c r="J197" s="10">
        <f t="shared" si="18"/>
        <v>400</v>
      </c>
      <c r="K197" s="10">
        <f t="shared" si="19"/>
        <v>9.33</v>
      </c>
      <c r="L197" s="13">
        <f t="shared" si="20"/>
        <v>373.2</v>
      </c>
    </row>
    <row r="198" spans="1:12" s="3" customFormat="1" ht="30" x14ac:dyDescent="0.2">
      <c r="A198" s="5">
        <v>26</v>
      </c>
      <c r="B198" s="14" t="s">
        <v>209</v>
      </c>
      <c r="C198" s="15" t="s">
        <v>13</v>
      </c>
      <c r="D198" s="15">
        <v>40</v>
      </c>
      <c r="E198" s="9">
        <v>4.8</v>
      </c>
      <c r="F198" s="10">
        <f t="shared" si="16"/>
        <v>192</v>
      </c>
      <c r="G198" s="11">
        <v>4.5</v>
      </c>
      <c r="H198" s="10">
        <f t="shared" si="17"/>
        <v>180</v>
      </c>
      <c r="I198" s="12">
        <v>4.5999999999999996</v>
      </c>
      <c r="J198" s="10">
        <f t="shared" si="18"/>
        <v>184</v>
      </c>
      <c r="K198" s="10">
        <f t="shared" si="19"/>
        <v>4.63</v>
      </c>
      <c r="L198" s="13">
        <f t="shared" si="20"/>
        <v>185.2</v>
      </c>
    </row>
    <row r="199" spans="1:12" s="3" customFormat="1" ht="30" x14ac:dyDescent="0.2">
      <c r="A199" s="5">
        <v>27</v>
      </c>
      <c r="B199" s="14" t="s">
        <v>210</v>
      </c>
      <c r="C199" s="15" t="s">
        <v>13</v>
      </c>
      <c r="D199" s="15">
        <v>40</v>
      </c>
      <c r="E199" s="9">
        <v>4.8</v>
      </c>
      <c r="F199" s="10">
        <f t="shared" si="16"/>
        <v>192</v>
      </c>
      <c r="G199" s="11">
        <v>4.5</v>
      </c>
      <c r="H199" s="10">
        <f t="shared" si="17"/>
        <v>180</v>
      </c>
      <c r="I199" s="12">
        <v>4.0999999999999996</v>
      </c>
      <c r="J199" s="10">
        <f t="shared" si="18"/>
        <v>164</v>
      </c>
      <c r="K199" s="10">
        <f t="shared" si="19"/>
        <v>4.47</v>
      </c>
      <c r="L199" s="13">
        <f t="shared" si="20"/>
        <v>178.8</v>
      </c>
    </row>
    <row r="200" spans="1:12" s="3" customFormat="1" ht="30" x14ac:dyDescent="0.2">
      <c r="A200" s="5">
        <v>28</v>
      </c>
      <c r="B200" s="14" t="s">
        <v>211</v>
      </c>
      <c r="C200" s="15" t="s">
        <v>13</v>
      </c>
      <c r="D200" s="15">
        <v>40</v>
      </c>
      <c r="E200" s="9">
        <v>4.5</v>
      </c>
      <c r="F200" s="10">
        <f t="shared" si="16"/>
        <v>180</v>
      </c>
      <c r="G200" s="11">
        <v>4.25</v>
      </c>
      <c r="H200" s="10">
        <f t="shared" si="17"/>
        <v>170</v>
      </c>
      <c r="I200" s="12">
        <v>4.0999999999999996</v>
      </c>
      <c r="J200" s="10">
        <f t="shared" si="18"/>
        <v>164</v>
      </c>
      <c r="K200" s="10">
        <f t="shared" si="19"/>
        <v>4.28</v>
      </c>
      <c r="L200" s="13">
        <f t="shared" si="20"/>
        <v>171.2</v>
      </c>
    </row>
    <row r="201" spans="1:12" s="3" customFormat="1" ht="30" x14ac:dyDescent="0.2">
      <c r="A201" s="5">
        <v>29</v>
      </c>
      <c r="B201" s="14" t="s">
        <v>212</v>
      </c>
      <c r="C201" s="15" t="s">
        <v>13</v>
      </c>
      <c r="D201" s="15">
        <v>40</v>
      </c>
      <c r="E201" s="9">
        <v>2.8</v>
      </c>
      <c r="F201" s="10">
        <f t="shared" si="16"/>
        <v>112</v>
      </c>
      <c r="G201" s="11">
        <v>2.2000000000000002</v>
      </c>
      <c r="H201" s="10">
        <f t="shared" si="17"/>
        <v>88</v>
      </c>
      <c r="I201" s="12">
        <v>2.1</v>
      </c>
      <c r="J201" s="10">
        <f t="shared" si="18"/>
        <v>84</v>
      </c>
      <c r="K201" s="10">
        <f t="shared" si="19"/>
        <v>2.37</v>
      </c>
      <c r="L201" s="13">
        <f t="shared" si="20"/>
        <v>94.8</v>
      </c>
    </row>
    <row r="202" spans="1:12" s="3" customFormat="1" ht="30" x14ac:dyDescent="0.2">
      <c r="A202" s="5">
        <v>30</v>
      </c>
      <c r="B202" s="14" t="s">
        <v>213</v>
      </c>
      <c r="C202" s="15" t="s">
        <v>13</v>
      </c>
      <c r="D202" s="15">
        <v>40</v>
      </c>
      <c r="E202" s="9">
        <v>2.9</v>
      </c>
      <c r="F202" s="10">
        <f t="shared" si="16"/>
        <v>116</v>
      </c>
      <c r="G202" s="11">
        <v>2.75</v>
      </c>
      <c r="H202" s="10">
        <f t="shared" si="17"/>
        <v>110</v>
      </c>
      <c r="I202" s="12">
        <v>2.6</v>
      </c>
      <c r="J202" s="10">
        <f t="shared" si="18"/>
        <v>104</v>
      </c>
      <c r="K202" s="10">
        <f t="shared" si="19"/>
        <v>2.75</v>
      </c>
      <c r="L202" s="13">
        <f t="shared" si="20"/>
        <v>110</v>
      </c>
    </row>
    <row r="203" spans="1:12" s="3" customFormat="1" x14ac:dyDescent="0.2">
      <c r="A203" s="5">
        <v>31</v>
      </c>
      <c r="B203" s="14" t="s">
        <v>214</v>
      </c>
      <c r="C203" s="15" t="s">
        <v>13</v>
      </c>
      <c r="D203" s="15">
        <v>50</v>
      </c>
      <c r="E203" s="9">
        <v>11</v>
      </c>
      <c r="F203" s="10">
        <f t="shared" si="16"/>
        <v>550</v>
      </c>
      <c r="G203" s="11">
        <v>10</v>
      </c>
      <c r="H203" s="10">
        <f t="shared" si="17"/>
        <v>500</v>
      </c>
      <c r="I203" s="12">
        <v>10</v>
      </c>
      <c r="J203" s="10">
        <f t="shared" si="18"/>
        <v>500</v>
      </c>
      <c r="K203" s="10">
        <f t="shared" si="19"/>
        <v>10.33</v>
      </c>
      <c r="L203" s="13">
        <f t="shared" si="20"/>
        <v>516.5</v>
      </c>
    </row>
    <row r="204" spans="1:12" s="3" customFormat="1" x14ac:dyDescent="0.2">
      <c r="A204" s="5">
        <v>32</v>
      </c>
      <c r="B204" s="14" t="s">
        <v>215</v>
      </c>
      <c r="C204" s="15" t="s">
        <v>13</v>
      </c>
      <c r="D204" s="15">
        <v>50</v>
      </c>
      <c r="E204" s="9">
        <v>11</v>
      </c>
      <c r="F204" s="10">
        <f t="shared" si="16"/>
        <v>550</v>
      </c>
      <c r="G204" s="11">
        <v>10</v>
      </c>
      <c r="H204" s="10">
        <f t="shared" si="17"/>
        <v>500</v>
      </c>
      <c r="I204" s="12">
        <v>10</v>
      </c>
      <c r="J204" s="10">
        <f t="shared" si="18"/>
        <v>500</v>
      </c>
      <c r="K204" s="10">
        <f t="shared" si="19"/>
        <v>10.33</v>
      </c>
      <c r="L204" s="13">
        <f t="shared" si="20"/>
        <v>516.5</v>
      </c>
    </row>
    <row r="205" spans="1:12" s="3" customFormat="1" x14ac:dyDescent="0.2">
      <c r="A205" s="5">
        <v>33</v>
      </c>
      <c r="B205" s="14" t="s">
        <v>216</v>
      </c>
      <c r="C205" s="15" t="s">
        <v>13</v>
      </c>
      <c r="D205" s="15">
        <v>50</v>
      </c>
      <c r="E205" s="9">
        <v>11</v>
      </c>
      <c r="F205" s="10">
        <f t="shared" si="16"/>
        <v>550</v>
      </c>
      <c r="G205" s="11">
        <v>10</v>
      </c>
      <c r="H205" s="10">
        <f t="shared" si="17"/>
        <v>500</v>
      </c>
      <c r="I205" s="12">
        <v>10</v>
      </c>
      <c r="J205" s="10">
        <f t="shared" si="18"/>
        <v>500</v>
      </c>
      <c r="K205" s="10">
        <f t="shared" si="19"/>
        <v>10.33</v>
      </c>
      <c r="L205" s="13">
        <f t="shared" si="20"/>
        <v>516.5</v>
      </c>
    </row>
    <row r="206" spans="1:12" s="3" customFormat="1" x14ac:dyDescent="0.2">
      <c r="A206" s="5">
        <v>34</v>
      </c>
      <c r="B206" s="14" t="s">
        <v>217</v>
      </c>
      <c r="C206" s="15" t="s">
        <v>13</v>
      </c>
      <c r="D206" s="15">
        <v>30</v>
      </c>
      <c r="E206" s="9">
        <v>11</v>
      </c>
      <c r="F206" s="10">
        <f t="shared" si="16"/>
        <v>330</v>
      </c>
      <c r="G206" s="11">
        <v>10</v>
      </c>
      <c r="H206" s="10">
        <f t="shared" si="17"/>
        <v>300</v>
      </c>
      <c r="I206" s="12">
        <v>10</v>
      </c>
      <c r="J206" s="10">
        <f t="shared" si="18"/>
        <v>300</v>
      </c>
      <c r="K206" s="10">
        <f t="shared" si="19"/>
        <v>10.33</v>
      </c>
      <c r="L206" s="13">
        <f t="shared" si="20"/>
        <v>309.89999999999998</v>
      </c>
    </row>
    <row r="207" spans="1:12" s="3" customFormat="1" x14ac:dyDescent="0.2">
      <c r="A207" s="5">
        <v>35</v>
      </c>
      <c r="B207" s="14" t="s">
        <v>218</v>
      </c>
      <c r="C207" s="15" t="s">
        <v>13</v>
      </c>
      <c r="D207" s="15">
        <v>30</v>
      </c>
      <c r="E207" s="9">
        <v>11</v>
      </c>
      <c r="F207" s="10">
        <f t="shared" si="16"/>
        <v>330</v>
      </c>
      <c r="G207" s="11">
        <v>10</v>
      </c>
      <c r="H207" s="10">
        <f t="shared" si="17"/>
        <v>300</v>
      </c>
      <c r="I207" s="12">
        <v>10</v>
      </c>
      <c r="J207" s="10">
        <f t="shared" si="18"/>
        <v>300</v>
      </c>
      <c r="K207" s="10">
        <f t="shared" si="19"/>
        <v>10.33</v>
      </c>
      <c r="L207" s="13">
        <f t="shared" si="20"/>
        <v>309.89999999999998</v>
      </c>
    </row>
    <row r="208" spans="1:12" s="3" customFormat="1" x14ac:dyDescent="0.2">
      <c r="A208" s="5">
        <v>36</v>
      </c>
      <c r="B208" s="14" t="s">
        <v>219</v>
      </c>
      <c r="C208" s="15" t="s">
        <v>13</v>
      </c>
      <c r="D208" s="15">
        <v>20</v>
      </c>
      <c r="E208" s="9">
        <v>14.5</v>
      </c>
      <c r="F208" s="10">
        <f t="shared" si="16"/>
        <v>290</v>
      </c>
      <c r="G208" s="11">
        <v>12</v>
      </c>
      <c r="H208" s="10">
        <f t="shared" si="17"/>
        <v>240</v>
      </c>
      <c r="I208" s="12">
        <v>11</v>
      </c>
      <c r="J208" s="10">
        <f t="shared" si="18"/>
        <v>220</v>
      </c>
      <c r="K208" s="10">
        <f t="shared" si="19"/>
        <v>12.5</v>
      </c>
      <c r="L208" s="13">
        <f t="shared" si="20"/>
        <v>250</v>
      </c>
    </row>
    <row r="209" spans="1:12" s="3" customFormat="1" ht="16.5" customHeight="1" x14ac:dyDescent="0.2">
      <c r="A209" s="5">
        <v>37</v>
      </c>
      <c r="B209" s="14" t="s">
        <v>220</v>
      </c>
      <c r="C209" s="15" t="s">
        <v>13</v>
      </c>
      <c r="D209" s="15">
        <v>20</v>
      </c>
      <c r="E209" s="9">
        <v>115</v>
      </c>
      <c r="F209" s="10">
        <f t="shared" si="16"/>
        <v>2300</v>
      </c>
      <c r="G209" s="11">
        <v>100</v>
      </c>
      <c r="H209" s="10">
        <f t="shared" si="17"/>
        <v>2000</v>
      </c>
      <c r="I209" s="12">
        <v>93</v>
      </c>
      <c r="J209" s="10">
        <f t="shared" si="18"/>
        <v>1860</v>
      </c>
      <c r="K209" s="10">
        <f t="shared" si="19"/>
        <v>102.67</v>
      </c>
      <c r="L209" s="13">
        <f t="shared" si="20"/>
        <v>2053.4</v>
      </c>
    </row>
    <row r="210" spans="1:12" s="3" customFormat="1" ht="30" x14ac:dyDescent="0.2">
      <c r="A210" s="5">
        <v>38</v>
      </c>
      <c r="B210" s="14" t="s">
        <v>221</v>
      </c>
      <c r="C210" s="15" t="s">
        <v>13</v>
      </c>
      <c r="D210" s="15">
        <v>20</v>
      </c>
      <c r="E210" s="9">
        <v>78</v>
      </c>
      <c r="F210" s="10">
        <f t="shared" si="16"/>
        <v>1560</v>
      </c>
      <c r="G210" s="11">
        <v>75</v>
      </c>
      <c r="H210" s="10">
        <f t="shared" si="17"/>
        <v>1500</v>
      </c>
      <c r="I210" s="12">
        <v>71</v>
      </c>
      <c r="J210" s="10">
        <f t="shared" si="18"/>
        <v>1420</v>
      </c>
      <c r="K210" s="10">
        <f t="shared" si="19"/>
        <v>74.67</v>
      </c>
      <c r="L210" s="13">
        <f t="shared" si="20"/>
        <v>1493.4</v>
      </c>
    </row>
    <row r="211" spans="1:12" s="3" customFormat="1" ht="30" x14ac:dyDescent="0.2">
      <c r="A211" s="5">
        <v>39</v>
      </c>
      <c r="B211" s="14" t="s">
        <v>222</v>
      </c>
      <c r="C211" s="15" t="s">
        <v>13</v>
      </c>
      <c r="D211" s="15">
        <v>20</v>
      </c>
      <c r="E211" s="9">
        <v>85</v>
      </c>
      <c r="F211" s="10">
        <f t="shared" si="16"/>
        <v>1700</v>
      </c>
      <c r="G211" s="11">
        <v>80</v>
      </c>
      <c r="H211" s="10">
        <f t="shared" si="17"/>
        <v>1600</v>
      </c>
      <c r="I211" s="12">
        <v>79</v>
      </c>
      <c r="J211" s="10">
        <f t="shared" si="18"/>
        <v>1580</v>
      </c>
      <c r="K211" s="10">
        <f t="shared" si="19"/>
        <v>81.33</v>
      </c>
      <c r="L211" s="13">
        <f t="shared" si="20"/>
        <v>1626.6</v>
      </c>
    </row>
    <row r="212" spans="1:12" s="3" customFormat="1" ht="30" x14ac:dyDescent="0.2">
      <c r="A212" s="5">
        <v>40</v>
      </c>
      <c r="B212" s="14" t="s">
        <v>223</v>
      </c>
      <c r="C212" s="15" t="s">
        <v>13</v>
      </c>
      <c r="D212" s="15">
        <v>20</v>
      </c>
      <c r="E212" s="9">
        <v>104</v>
      </c>
      <c r="F212" s="10">
        <f t="shared" si="16"/>
        <v>2080</v>
      </c>
      <c r="G212" s="11">
        <v>102</v>
      </c>
      <c r="H212" s="10">
        <f t="shared" si="17"/>
        <v>2040</v>
      </c>
      <c r="I212" s="12">
        <v>98</v>
      </c>
      <c r="J212" s="10">
        <f t="shared" si="18"/>
        <v>1960</v>
      </c>
      <c r="K212" s="10">
        <f t="shared" si="19"/>
        <v>101.33</v>
      </c>
      <c r="L212" s="13">
        <f t="shared" si="20"/>
        <v>2026.6</v>
      </c>
    </row>
    <row r="213" spans="1:12" s="3" customFormat="1" ht="30" x14ac:dyDescent="0.2">
      <c r="A213" s="5">
        <v>41</v>
      </c>
      <c r="B213" s="14" t="s">
        <v>224</v>
      </c>
      <c r="C213" s="15" t="s">
        <v>13</v>
      </c>
      <c r="D213" s="15">
        <v>20</v>
      </c>
      <c r="E213" s="9">
        <v>102</v>
      </c>
      <c r="F213" s="10">
        <f t="shared" si="16"/>
        <v>2040</v>
      </c>
      <c r="G213" s="11">
        <v>98</v>
      </c>
      <c r="H213" s="10">
        <f t="shared" si="17"/>
        <v>1960</v>
      </c>
      <c r="I213" s="12">
        <v>95</v>
      </c>
      <c r="J213" s="10">
        <f t="shared" si="18"/>
        <v>1900</v>
      </c>
      <c r="K213" s="10">
        <f t="shared" si="19"/>
        <v>98.33</v>
      </c>
      <c r="L213" s="13">
        <f t="shared" si="20"/>
        <v>1966.6</v>
      </c>
    </row>
    <row r="214" spans="1:12" s="3" customFormat="1" ht="30" x14ac:dyDescent="0.2">
      <c r="A214" s="5">
        <v>42</v>
      </c>
      <c r="B214" s="14" t="s">
        <v>225</v>
      </c>
      <c r="C214" s="15" t="s">
        <v>13</v>
      </c>
      <c r="D214" s="15">
        <v>40</v>
      </c>
      <c r="E214" s="9">
        <v>21.6</v>
      </c>
      <c r="F214" s="10">
        <f t="shared" si="16"/>
        <v>864</v>
      </c>
      <c r="G214" s="11">
        <v>20</v>
      </c>
      <c r="H214" s="10">
        <f t="shared" si="17"/>
        <v>800</v>
      </c>
      <c r="I214" s="12">
        <v>19.8</v>
      </c>
      <c r="J214" s="10">
        <f t="shared" si="18"/>
        <v>792</v>
      </c>
      <c r="K214" s="10">
        <f t="shared" si="19"/>
        <v>20.47</v>
      </c>
      <c r="L214" s="13">
        <f t="shared" si="20"/>
        <v>818.8</v>
      </c>
    </row>
    <row r="215" spans="1:12" s="3" customFormat="1" ht="30" x14ac:dyDescent="0.2">
      <c r="A215" s="5">
        <v>43</v>
      </c>
      <c r="B215" s="14" t="s">
        <v>226</v>
      </c>
      <c r="C215" s="15" t="s">
        <v>13</v>
      </c>
      <c r="D215" s="15">
        <v>40</v>
      </c>
      <c r="E215" s="9">
        <v>13.5</v>
      </c>
      <c r="F215" s="10">
        <f t="shared" si="16"/>
        <v>540</v>
      </c>
      <c r="G215" s="11">
        <v>12</v>
      </c>
      <c r="H215" s="10">
        <f t="shared" si="17"/>
        <v>480</v>
      </c>
      <c r="I215" s="12">
        <v>10.5</v>
      </c>
      <c r="J215" s="10">
        <f t="shared" si="18"/>
        <v>420</v>
      </c>
      <c r="K215" s="10">
        <f t="shared" si="19"/>
        <v>12</v>
      </c>
      <c r="L215" s="13">
        <f t="shared" si="20"/>
        <v>480</v>
      </c>
    </row>
    <row r="216" spans="1:12" s="3" customFormat="1" ht="45" x14ac:dyDescent="0.2">
      <c r="A216" s="5">
        <v>44</v>
      </c>
      <c r="B216" s="14" t="s">
        <v>227</v>
      </c>
      <c r="C216" s="15" t="s">
        <v>13</v>
      </c>
      <c r="D216" s="15">
        <v>40</v>
      </c>
      <c r="E216" s="9">
        <v>10.5</v>
      </c>
      <c r="F216" s="10">
        <f t="shared" si="16"/>
        <v>420</v>
      </c>
      <c r="G216" s="11">
        <v>9.9499999999999993</v>
      </c>
      <c r="H216" s="10">
        <f t="shared" si="17"/>
        <v>398</v>
      </c>
      <c r="I216" s="12">
        <v>9.5</v>
      </c>
      <c r="J216" s="10">
        <f t="shared" si="18"/>
        <v>380</v>
      </c>
      <c r="K216" s="10">
        <f t="shared" si="19"/>
        <v>9.98</v>
      </c>
      <c r="L216" s="13">
        <f t="shared" si="20"/>
        <v>399.2</v>
      </c>
    </row>
    <row r="217" spans="1:12" ht="30" x14ac:dyDescent="0.25">
      <c r="A217" s="5">
        <v>45</v>
      </c>
      <c r="B217" s="14" t="s">
        <v>228</v>
      </c>
      <c r="C217" s="15" t="s">
        <v>79</v>
      </c>
      <c r="D217" s="15">
        <v>70</v>
      </c>
      <c r="E217" s="9">
        <v>290</v>
      </c>
      <c r="F217" s="10">
        <f t="shared" si="16"/>
        <v>20300</v>
      </c>
      <c r="G217" s="11">
        <v>230</v>
      </c>
      <c r="H217" s="10">
        <f t="shared" si="17"/>
        <v>16100</v>
      </c>
      <c r="I217" s="12">
        <v>225</v>
      </c>
      <c r="J217" s="10">
        <f t="shared" si="18"/>
        <v>15750</v>
      </c>
      <c r="K217" s="10">
        <f t="shared" si="19"/>
        <v>248.33</v>
      </c>
      <c r="L217" s="13">
        <f t="shared" si="20"/>
        <v>17383.099999999999</v>
      </c>
    </row>
    <row r="218" spans="1:12" ht="105" x14ac:dyDescent="0.25">
      <c r="A218" s="5">
        <v>46</v>
      </c>
      <c r="B218" s="14" t="s">
        <v>229</v>
      </c>
      <c r="C218" s="15" t="s">
        <v>187</v>
      </c>
      <c r="D218" s="15">
        <v>6000</v>
      </c>
      <c r="E218" s="9">
        <v>1</v>
      </c>
      <c r="F218" s="10">
        <f t="shared" si="16"/>
        <v>6000</v>
      </c>
      <c r="G218" s="11">
        <v>1</v>
      </c>
      <c r="H218" s="10">
        <f t="shared" si="17"/>
        <v>6000</v>
      </c>
      <c r="I218" s="12">
        <v>1</v>
      </c>
      <c r="J218" s="10">
        <f t="shared" si="18"/>
        <v>6000</v>
      </c>
      <c r="K218" s="10">
        <f t="shared" si="19"/>
        <v>1</v>
      </c>
      <c r="L218" s="13">
        <f t="shared" si="20"/>
        <v>6000</v>
      </c>
    </row>
    <row r="219" spans="1:12" ht="105" x14ac:dyDescent="0.25">
      <c r="A219" s="5">
        <v>47</v>
      </c>
      <c r="B219" s="14" t="s">
        <v>230</v>
      </c>
      <c r="C219" s="15" t="s">
        <v>187</v>
      </c>
      <c r="D219" s="15">
        <v>10000</v>
      </c>
      <c r="E219" s="9">
        <v>1.35</v>
      </c>
      <c r="F219" s="10">
        <f t="shared" si="16"/>
        <v>13500</v>
      </c>
      <c r="G219" s="11">
        <v>1.25</v>
      </c>
      <c r="H219" s="10">
        <f t="shared" si="17"/>
        <v>12500</v>
      </c>
      <c r="I219" s="12">
        <v>1.3</v>
      </c>
      <c r="J219" s="10">
        <f t="shared" si="18"/>
        <v>13000</v>
      </c>
      <c r="K219" s="10">
        <f t="shared" si="19"/>
        <v>1.3</v>
      </c>
      <c r="L219" s="13">
        <f t="shared" si="20"/>
        <v>13000</v>
      </c>
    </row>
    <row r="220" spans="1:12" ht="105" x14ac:dyDescent="0.25">
      <c r="A220" s="5">
        <v>48</v>
      </c>
      <c r="B220" s="14" t="s">
        <v>231</v>
      </c>
      <c r="C220" s="15" t="s">
        <v>187</v>
      </c>
      <c r="D220" s="15">
        <v>5000</v>
      </c>
      <c r="E220" s="9">
        <v>2.4</v>
      </c>
      <c r="F220" s="10">
        <f t="shared" si="16"/>
        <v>12000</v>
      </c>
      <c r="G220" s="11">
        <v>2.2000000000000002</v>
      </c>
      <c r="H220" s="10">
        <f t="shared" si="17"/>
        <v>11000</v>
      </c>
      <c r="I220" s="12">
        <v>2.4</v>
      </c>
      <c r="J220" s="10">
        <f t="shared" si="18"/>
        <v>12000</v>
      </c>
      <c r="K220" s="10">
        <f t="shared" si="19"/>
        <v>2.33</v>
      </c>
      <c r="L220" s="13">
        <f t="shared" si="20"/>
        <v>11650</v>
      </c>
    </row>
    <row r="221" spans="1:12" ht="105" x14ac:dyDescent="0.25">
      <c r="A221" s="5">
        <v>49</v>
      </c>
      <c r="B221" s="14" t="s">
        <v>232</v>
      </c>
      <c r="C221" s="15" t="s">
        <v>187</v>
      </c>
      <c r="D221" s="15">
        <v>5000</v>
      </c>
      <c r="E221" s="9">
        <v>1.35</v>
      </c>
      <c r="F221" s="10">
        <f t="shared" si="16"/>
        <v>6750</v>
      </c>
      <c r="G221" s="11">
        <v>1.25</v>
      </c>
      <c r="H221" s="10">
        <f t="shared" si="17"/>
        <v>6250</v>
      </c>
      <c r="I221" s="12">
        <v>1.4</v>
      </c>
      <c r="J221" s="10">
        <f t="shared" si="18"/>
        <v>7000</v>
      </c>
      <c r="K221" s="10">
        <f t="shared" si="19"/>
        <v>1.33</v>
      </c>
      <c r="L221" s="13">
        <f t="shared" si="20"/>
        <v>6650</v>
      </c>
    </row>
    <row r="222" spans="1:12" ht="45" x14ac:dyDescent="0.25">
      <c r="A222" s="5">
        <v>50</v>
      </c>
      <c r="B222" s="14" t="s">
        <v>233</v>
      </c>
      <c r="C222" s="15" t="s">
        <v>13</v>
      </c>
      <c r="D222" s="15">
        <v>100</v>
      </c>
      <c r="E222" s="9">
        <v>6</v>
      </c>
      <c r="F222" s="10">
        <f t="shared" si="16"/>
        <v>600</v>
      </c>
      <c r="G222" s="11">
        <v>5</v>
      </c>
      <c r="H222" s="10">
        <f t="shared" si="17"/>
        <v>500</v>
      </c>
      <c r="I222" s="12">
        <v>5.25</v>
      </c>
      <c r="J222" s="10">
        <f t="shared" si="18"/>
        <v>525</v>
      </c>
      <c r="K222" s="10">
        <f t="shared" si="19"/>
        <v>5.42</v>
      </c>
      <c r="L222" s="13">
        <f t="shared" si="20"/>
        <v>542</v>
      </c>
    </row>
    <row r="223" spans="1:12" ht="90" x14ac:dyDescent="0.25">
      <c r="A223" s="5">
        <v>51</v>
      </c>
      <c r="B223" s="14" t="s">
        <v>234</v>
      </c>
      <c r="C223" s="15" t="s">
        <v>13</v>
      </c>
      <c r="D223" s="15">
        <v>100</v>
      </c>
      <c r="E223" s="9">
        <v>3.6</v>
      </c>
      <c r="F223" s="10">
        <f t="shared" si="16"/>
        <v>360</v>
      </c>
      <c r="G223" s="11">
        <v>3.25</v>
      </c>
      <c r="H223" s="10">
        <f t="shared" si="17"/>
        <v>325</v>
      </c>
      <c r="I223" s="12">
        <v>3</v>
      </c>
      <c r="J223" s="10">
        <f t="shared" si="18"/>
        <v>300</v>
      </c>
      <c r="K223" s="10">
        <f t="shared" si="19"/>
        <v>3.28</v>
      </c>
      <c r="L223" s="13">
        <f t="shared" si="20"/>
        <v>328</v>
      </c>
    </row>
    <row r="224" spans="1:12" x14ac:dyDescent="0.25">
      <c r="A224" s="5">
        <v>52</v>
      </c>
      <c r="B224" s="14" t="s">
        <v>235</v>
      </c>
      <c r="C224" s="15" t="s">
        <v>13</v>
      </c>
      <c r="D224" s="15">
        <v>30</v>
      </c>
      <c r="E224" s="9">
        <v>19</v>
      </c>
      <c r="F224" s="10">
        <f t="shared" si="16"/>
        <v>570</v>
      </c>
      <c r="G224" s="11">
        <v>14</v>
      </c>
      <c r="H224" s="10">
        <f t="shared" si="17"/>
        <v>420</v>
      </c>
      <c r="I224" s="12">
        <v>12.9</v>
      </c>
      <c r="J224" s="10">
        <f t="shared" si="18"/>
        <v>387</v>
      </c>
      <c r="K224" s="10">
        <f t="shared" si="19"/>
        <v>15.3</v>
      </c>
      <c r="L224" s="13">
        <f t="shared" si="20"/>
        <v>459</v>
      </c>
    </row>
    <row r="225" spans="1:15" ht="45" x14ac:dyDescent="0.25">
      <c r="A225" s="5">
        <v>53</v>
      </c>
      <c r="B225" s="14" t="s">
        <v>236</v>
      </c>
      <c r="C225" s="15" t="s">
        <v>13</v>
      </c>
      <c r="D225" s="15">
        <v>50</v>
      </c>
      <c r="E225" s="9">
        <v>24</v>
      </c>
      <c r="F225" s="10">
        <f t="shared" si="16"/>
        <v>1200</v>
      </c>
      <c r="G225" s="11">
        <v>21</v>
      </c>
      <c r="H225" s="10">
        <f t="shared" si="17"/>
        <v>1050</v>
      </c>
      <c r="I225" s="12">
        <v>19.7</v>
      </c>
      <c r="J225" s="10">
        <f t="shared" si="18"/>
        <v>985</v>
      </c>
      <c r="K225" s="10">
        <f t="shared" si="19"/>
        <v>21.57</v>
      </c>
      <c r="L225" s="13">
        <f t="shared" si="20"/>
        <v>1078.5</v>
      </c>
    </row>
    <row r="226" spans="1:15" ht="30" x14ac:dyDescent="0.25">
      <c r="A226" s="5">
        <v>54</v>
      </c>
      <c r="B226" s="14" t="s">
        <v>237</v>
      </c>
      <c r="C226" s="15" t="s">
        <v>13</v>
      </c>
      <c r="D226" s="15">
        <v>160</v>
      </c>
      <c r="E226" s="9">
        <v>13.5</v>
      </c>
      <c r="F226" s="10">
        <f t="shared" si="16"/>
        <v>2160</v>
      </c>
      <c r="G226" s="11">
        <v>12</v>
      </c>
      <c r="H226" s="10">
        <f t="shared" si="17"/>
        <v>1920</v>
      </c>
      <c r="I226" s="12">
        <v>9.9</v>
      </c>
      <c r="J226" s="10">
        <f t="shared" si="18"/>
        <v>1584</v>
      </c>
      <c r="K226" s="10">
        <f t="shared" si="19"/>
        <v>11.8</v>
      </c>
      <c r="L226" s="13">
        <f t="shared" si="20"/>
        <v>1888</v>
      </c>
    </row>
    <row r="227" spans="1:15" ht="90" x14ac:dyDescent="0.25">
      <c r="A227" s="5">
        <v>55</v>
      </c>
      <c r="B227" s="14" t="s">
        <v>238</v>
      </c>
      <c r="C227" s="15" t="s">
        <v>13</v>
      </c>
      <c r="D227" s="15">
        <v>150</v>
      </c>
      <c r="E227" s="9">
        <v>9</v>
      </c>
      <c r="F227" s="10">
        <f t="shared" si="16"/>
        <v>1350</v>
      </c>
      <c r="G227" s="11">
        <v>7.8</v>
      </c>
      <c r="H227" s="10">
        <f t="shared" si="17"/>
        <v>1170</v>
      </c>
      <c r="I227" s="12">
        <v>7.9</v>
      </c>
      <c r="J227" s="10">
        <f t="shared" si="18"/>
        <v>1185</v>
      </c>
      <c r="K227" s="10">
        <f t="shared" si="19"/>
        <v>8.23</v>
      </c>
      <c r="L227" s="13">
        <f t="shared" si="20"/>
        <v>1234.5</v>
      </c>
    </row>
    <row r="228" spans="1:15" ht="45" x14ac:dyDescent="0.25">
      <c r="A228" s="5">
        <v>56</v>
      </c>
      <c r="B228" s="14" t="s">
        <v>239</v>
      </c>
      <c r="C228" s="15" t="s">
        <v>13</v>
      </c>
      <c r="D228" s="15">
        <v>150</v>
      </c>
      <c r="E228" s="9">
        <v>5</v>
      </c>
      <c r="F228" s="10">
        <f t="shared" si="16"/>
        <v>750</v>
      </c>
      <c r="G228" s="11">
        <v>4.8</v>
      </c>
      <c r="H228" s="10">
        <f t="shared" si="17"/>
        <v>720</v>
      </c>
      <c r="I228" s="12">
        <v>5</v>
      </c>
      <c r="J228" s="10">
        <f t="shared" si="18"/>
        <v>750</v>
      </c>
      <c r="K228" s="10">
        <f t="shared" si="19"/>
        <v>4.93</v>
      </c>
      <c r="L228" s="13">
        <f t="shared" si="20"/>
        <v>739.5</v>
      </c>
    </row>
    <row r="229" spans="1:15" ht="30" x14ac:dyDescent="0.25">
      <c r="A229" s="5">
        <v>57</v>
      </c>
      <c r="B229" s="14" t="s">
        <v>240</v>
      </c>
      <c r="C229" s="15" t="s">
        <v>13</v>
      </c>
      <c r="D229" s="15">
        <v>200</v>
      </c>
      <c r="E229" s="9">
        <v>19.5</v>
      </c>
      <c r="F229" s="10">
        <f t="shared" si="16"/>
        <v>3900</v>
      </c>
      <c r="G229" s="11">
        <v>19</v>
      </c>
      <c r="H229" s="10">
        <f t="shared" si="17"/>
        <v>3800</v>
      </c>
      <c r="I229" s="12">
        <v>18.7</v>
      </c>
      <c r="J229" s="10">
        <f t="shared" si="18"/>
        <v>3740</v>
      </c>
      <c r="K229" s="10">
        <f t="shared" si="19"/>
        <v>19.07</v>
      </c>
      <c r="L229" s="13">
        <f t="shared" si="20"/>
        <v>3814</v>
      </c>
    </row>
    <row r="230" spans="1:15" ht="30" x14ac:dyDescent="0.25">
      <c r="A230" s="5">
        <v>58</v>
      </c>
      <c r="B230" s="14" t="s">
        <v>241</v>
      </c>
      <c r="C230" s="15" t="s">
        <v>13</v>
      </c>
      <c r="D230" s="15">
        <v>200</v>
      </c>
      <c r="E230" s="9">
        <v>31.5</v>
      </c>
      <c r="F230" s="10">
        <f t="shared" si="16"/>
        <v>6300</v>
      </c>
      <c r="G230" s="11">
        <v>29</v>
      </c>
      <c r="H230" s="10">
        <f t="shared" si="17"/>
        <v>5800</v>
      </c>
      <c r="I230" s="12">
        <v>28</v>
      </c>
      <c r="J230" s="10">
        <f t="shared" si="18"/>
        <v>5600</v>
      </c>
      <c r="K230" s="10">
        <f t="shared" si="19"/>
        <v>29.5</v>
      </c>
      <c r="L230" s="13">
        <f t="shared" si="20"/>
        <v>5900</v>
      </c>
      <c r="M230" s="3">
        <v>9830</v>
      </c>
      <c r="N230" s="3">
        <v>2457</v>
      </c>
      <c r="O230" s="3">
        <v>7373</v>
      </c>
    </row>
    <row r="231" spans="1:15" ht="30" x14ac:dyDescent="0.25">
      <c r="A231" s="5">
        <v>59</v>
      </c>
      <c r="B231" s="14" t="s">
        <v>242</v>
      </c>
      <c r="C231" s="15" t="s">
        <v>13</v>
      </c>
      <c r="D231" s="15">
        <v>200</v>
      </c>
      <c r="E231" s="9">
        <v>14.5</v>
      </c>
      <c r="F231" s="10">
        <f t="shared" si="16"/>
        <v>2900</v>
      </c>
      <c r="G231" s="11">
        <v>13.2</v>
      </c>
      <c r="H231" s="10">
        <f t="shared" si="17"/>
        <v>2640</v>
      </c>
      <c r="I231" s="12">
        <v>13</v>
      </c>
      <c r="J231" s="10">
        <f t="shared" si="18"/>
        <v>2600</v>
      </c>
      <c r="K231" s="10">
        <f t="shared" si="19"/>
        <v>13.57</v>
      </c>
      <c r="L231" s="13">
        <f t="shared" si="20"/>
        <v>2714</v>
      </c>
      <c r="M231" s="3">
        <v>10230</v>
      </c>
      <c r="N231" s="3">
        <v>2557</v>
      </c>
      <c r="O231" s="3">
        <v>7673</v>
      </c>
    </row>
    <row r="232" spans="1:15" ht="45" x14ac:dyDescent="0.25">
      <c r="A232" s="5">
        <v>60</v>
      </c>
      <c r="B232" s="14" t="s">
        <v>243</v>
      </c>
      <c r="C232" s="15" t="s">
        <v>13</v>
      </c>
      <c r="D232" s="15">
        <v>50</v>
      </c>
      <c r="E232" s="9">
        <v>0.6</v>
      </c>
      <c r="F232" s="10">
        <f t="shared" si="16"/>
        <v>30</v>
      </c>
      <c r="G232" s="11">
        <v>0.5</v>
      </c>
      <c r="H232" s="10">
        <f t="shared" si="17"/>
        <v>25</v>
      </c>
      <c r="I232" s="12">
        <v>0.6</v>
      </c>
      <c r="J232" s="10">
        <f t="shared" si="18"/>
        <v>30</v>
      </c>
      <c r="K232" s="10">
        <f t="shared" si="19"/>
        <v>0.56999999999999995</v>
      </c>
      <c r="L232" s="13">
        <f t="shared" si="20"/>
        <v>28.5</v>
      </c>
      <c r="M232" s="3">
        <v>300</v>
      </c>
      <c r="N232" s="3">
        <v>75</v>
      </c>
      <c r="O232" s="3">
        <v>225</v>
      </c>
    </row>
    <row r="233" spans="1:15" x14ac:dyDescent="0.25">
      <c r="A233" s="5">
        <v>61</v>
      </c>
      <c r="B233" s="14" t="s">
        <v>244</v>
      </c>
      <c r="C233" s="15" t="s">
        <v>79</v>
      </c>
      <c r="D233" s="15">
        <v>30</v>
      </c>
      <c r="E233" s="9">
        <v>132</v>
      </c>
      <c r="F233" s="10">
        <f t="shared" si="16"/>
        <v>3960</v>
      </c>
      <c r="G233" s="11">
        <v>119</v>
      </c>
      <c r="H233" s="10">
        <f t="shared" si="17"/>
        <v>3570</v>
      </c>
      <c r="I233" s="12">
        <v>121</v>
      </c>
      <c r="J233" s="10">
        <f t="shared" si="18"/>
        <v>3630</v>
      </c>
      <c r="K233" s="10">
        <f t="shared" si="19"/>
        <v>124</v>
      </c>
      <c r="L233" s="13">
        <f t="shared" si="20"/>
        <v>3720</v>
      </c>
      <c r="M233" s="3">
        <v>7678</v>
      </c>
      <c r="N233" s="3">
        <v>1919</v>
      </c>
      <c r="O233" s="3">
        <v>5759</v>
      </c>
    </row>
    <row r="234" spans="1:15" x14ac:dyDescent="0.25">
      <c r="A234" s="5">
        <v>62</v>
      </c>
      <c r="B234" s="14" t="s">
        <v>245</v>
      </c>
      <c r="C234" s="15" t="s">
        <v>79</v>
      </c>
      <c r="D234" s="15">
        <v>30</v>
      </c>
      <c r="E234" s="9">
        <v>66</v>
      </c>
      <c r="F234" s="10">
        <f t="shared" si="16"/>
        <v>1980</v>
      </c>
      <c r="G234" s="11">
        <v>64</v>
      </c>
      <c r="H234" s="10">
        <f t="shared" si="17"/>
        <v>1920</v>
      </c>
      <c r="I234" s="12">
        <v>66</v>
      </c>
      <c r="J234" s="10">
        <f t="shared" si="18"/>
        <v>1980</v>
      </c>
      <c r="K234" s="10">
        <f t="shared" si="19"/>
        <v>65.33</v>
      </c>
      <c r="L234" s="13">
        <f t="shared" si="20"/>
        <v>1959.9</v>
      </c>
      <c r="M234" s="3">
        <v>45</v>
      </c>
      <c r="N234" s="3">
        <v>11</v>
      </c>
      <c r="O234" s="3">
        <v>34</v>
      </c>
    </row>
    <row r="235" spans="1:15" x14ac:dyDescent="0.25">
      <c r="A235" s="5">
        <v>63</v>
      </c>
      <c r="B235" s="14" t="s">
        <v>246</v>
      </c>
      <c r="C235" s="15" t="s">
        <v>79</v>
      </c>
      <c r="D235" s="15">
        <v>30</v>
      </c>
      <c r="E235" s="9">
        <v>90</v>
      </c>
      <c r="F235" s="10">
        <f t="shared" si="16"/>
        <v>2700</v>
      </c>
      <c r="G235" s="11">
        <v>82</v>
      </c>
      <c r="H235" s="10">
        <f t="shared" si="17"/>
        <v>2460</v>
      </c>
      <c r="I235" s="12">
        <v>87</v>
      </c>
      <c r="J235" s="10">
        <f t="shared" si="18"/>
        <v>2610</v>
      </c>
      <c r="K235" s="10">
        <f t="shared" si="19"/>
        <v>86.33</v>
      </c>
      <c r="L235" s="13">
        <f t="shared" si="20"/>
        <v>2589.9</v>
      </c>
      <c r="M235" s="3">
        <v>800</v>
      </c>
      <c r="N235" s="3">
        <v>200</v>
      </c>
      <c r="O235" s="3">
        <v>600</v>
      </c>
    </row>
    <row r="236" spans="1:15" ht="45" x14ac:dyDescent="0.25">
      <c r="A236" s="5">
        <v>64</v>
      </c>
      <c r="B236" s="14" t="s">
        <v>247</v>
      </c>
      <c r="C236" s="15" t="s">
        <v>13</v>
      </c>
      <c r="D236" s="15">
        <v>50</v>
      </c>
      <c r="E236" s="9">
        <v>17</v>
      </c>
      <c r="F236" s="10">
        <f t="shared" si="16"/>
        <v>850</v>
      </c>
      <c r="G236" s="11">
        <v>13</v>
      </c>
      <c r="H236" s="10">
        <f t="shared" si="17"/>
        <v>650</v>
      </c>
      <c r="I236" s="12">
        <v>15</v>
      </c>
      <c r="J236" s="10">
        <f t="shared" si="18"/>
        <v>750</v>
      </c>
      <c r="K236" s="10">
        <f t="shared" si="19"/>
        <v>15</v>
      </c>
      <c r="L236" s="13">
        <f t="shared" si="20"/>
        <v>750</v>
      </c>
      <c r="M236" s="3">
        <v>350</v>
      </c>
      <c r="N236" s="3">
        <v>87</v>
      </c>
      <c r="O236" s="3">
        <v>263</v>
      </c>
    </row>
    <row r="237" spans="1:15" ht="45" x14ac:dyDescent="0.25">
      <c r="A237" s="5">
        <v>65</v>
      </c>
      <c r="B237" s="14" t="s">
        <v>248</v>
      </c>
      <c r="C237" s="15" t="s">
        <v>13</v>
      </c>
      <c r="D237" s="15">
        <v>50</v>
      </c>
      <c r="E237" s="9">
        <v>30</v>
      </c>
      <c r="F237" s="10">
        <f t="shared" si="16"/>
        <v>1500</v>
      </c>
      <c r="G237" s="11">
        <v>25</v>
      </c>
      <c r="H237" s="10">
        <f t="shared" si="17"/>
        <v>1250</v>
      </c>
      <c r="I237" s="12">
        <v>28</v>
      </c>
      <c r="J237" s="10">
        <f t="shared" si="18"/>
        <v>1400</v>
      </c>
      <c r="K237" s="10">
        <f t="shared" si="19"/>
        <v>27.67</v>
      </c>
      <c r="L237" s="13">
        <f t="shared" si="20"/>
        <v>1383.5</v>
      </c>
      <c r="M237" s="3">
        <v>150</v>
      </c>
      <c r="N237" s="3">
        <v>37</v>
      </c>
      <c r="O237" s="3">
        <v>113</v>
      </c>
    </row>
    <row r="238" spans="1:15" ht="45" x14ac:dyDescent="0.25">
      <c r="A238" s="5">
        <v>66</v>
      </c>
      <c r="B238" s="14" t="s">
        <v>249</v>
      </c>
      <c r="C238" s="15" t="s">
        <v>13</v>
      </c>
      <c r="D238" s="15">
        <v>200</v>
      </c>
      <c r="E238" s="9">
        <v>5</v>
      </c>
      <c r="F238" s="10">
        <f t="shared" si="16"/>
        <v>1000</v>
      </c>
      <c r="G238" s="11">
        <v>4.9000000000000004</v>
      </c>
      <c r="H238" s="10">
        <f>G238*D238</f>
        <v>980.00000000000011</v>
      </c>
      <c r="I238" s="12">
        <v>5</v>
      </c>
      <c r="J238" s="10">
        <f t="shared" si="18"/>
        <v>1000</v>
      </c>
      <c r="K238" s="10">
        <f t="shared" si="19"/>
        <v>4.97</v>
      </c>
      <c r="L238" s="13">
        <f t="shared" ref="L238:L241" si="21">ROUND(SUM(D238*K238),2)</f>
        <v>994</v>
      </c>
      <c r="M238" s="3">
        <v>4120</v>
      </c>
      <c r="N238" s="3">
        <v>1030</v>
      </c>
      <c r="O238" s="3">
        <v>3090</v>
      </c>
    </row>
    <row r="239" spans="1:15" ht="75" x14ac:dyDescent="0.25">
      <c r="A239" s="5">
        <v>67</v>
      </c>
      <c r="B239" s="14" t="s">
        <v>250</v>
      </c>
      <c r="C239" s="15" t="s">
        <v>13</v>
      </c>
      <c r="D239" s="15">
        <v>250</v>
      </c>
      <c r="E239" s="9">
        <v>5</v>
      </c>
      <c r="F239" s="10">
        <f t="shared" si="16"/>
        <v>1250</v>
      </c>
      <c r="G239" s="11">
        <v>4.9000000000000004</v>
      </c>
      <c r="H239" s="10">
        <f>G239*D239</f>
        <v>1225</v>
      </c>
      <c r="I239" s="12">
        <v>4.5</v>
      </c>
      <c r="J239" s="10">
        <f t="shared" si="18"/>
        <v>1125</v>
      </c>
      <c r="K239" s="10">
        <f t="shared" si="19"/>
        <v>4.8</v>
      </c>
      <c r="L239" s="13">
        <f t="shared" si="21"/>
        <v>1200</v>
      </c>
      <c r="M239" s="3">
        <v>650</v>
      </c>
      <c r="N239" s="3">
        <v>162</v>
      </c>
      <c r="O239" s="3">
        <v>488</v>
      </c>
    </row>
    <row r="240" spans="1:15" ht="30" x14ac:dyDescent="0.25">
      <c r="A240" s="5">
        <v>68</v>
      </c>
      <c r="B240" s="14" t="s">
        <v>251</v>
      </c>
      <c r="C240" s="15" t="s">
        <v>13</v>
      </c>
      <c r="D240" s="15">
        <v>200</v>
      </c>
      <c r="E240" s="9">
        <v>3.6</v>
      </c>
      <c r="F240" s="10">
        <f t="shared" si="16"/>
        <v>720</v>
      </c>
      <c r="G240" s="11">
        <v>3.4</v>
      </c>
      <c r="H240" s="10">
        <f>G240*D240</f>
        <v>680</v>
      </c>
      <c r="I240" s="12">
        <v>3.2</v>
      </c>
      <c r="J240" s="10">
        <f t="shared" si="18"/>
        <v>640</v>
      </c>
      <c r="K240" s="10">
        <f t="shared" si="19"/>
        <v>3.4</v>
      </c>
      <c r="L240" s="13">
        <f t="shared" si="21"/>
        <v>680</v>
      </c>
      <c r="M240" s="3">
        <v>850</v>
      </c>
      <c r="N240" s="3">
        <v>212</v>
      </c>
      <c r="O240" s="3">
        <v>638</v>
      </c>
    </row>
    <row r="241" spans="1:15" ht="30" x14ac:dyDescent="0.25">
      <c r="A241" s="5">
        <v>69</v>
      </c>
      <c r="B241" s="14" t="s">
        <v>252</v>
      </c>
      <c r="C241" s="15" t="s">
        <v>13</v>
      </c>
      <c r="D241" s="15">
        <v>200</v>
      </c>
      <c r="E241" s="9">
        <v>3.6</v>
      </c>
      <c r="F241" s="10">
        <f t="shared" si="16"/>
        <v>720</v>
      </c>
      <c r="G241" s="11">
        <v>3.4</v>
      </c>
      <c r="H241" s="10">
        <f>G241*D241</f>
        <v>680</v>
      </c>
      <c r="I241" s="12">
        <v>3.2</v>
      </c>
      <c r="J241" s="10">
        <f t="shared" si="18"/>
        <v>640</v>
      </c>
      <c r="K241" s="10">
        <f t="shared" si="19"/>
        <v>3.4</v>
      </c>
      <c r="L241" s="13">
        <f t="shared" si="21"/>
        <v>680</v>
      </c>
      <c r="M241" s="3">
        <v>3100</v>
      </c>
      <c r="N241" s="3">
        <v>775</v>
      </c>
      <c r="O241" s="3">
        <v>2325</v>
      </c>
    </row>
    <row r="242" spans="1:15" x14ac:dyDescent="0.25">
      <c r="A242" s="20"/>
      <c r="B242" s="20"/>
      <c r="C242" s="20"/>
      <c r="D242" s="20"/>
      <c r="E242" s="21">
        <f>SUM(F173:F241)</f>
        <v>174058</v>
      </c>
      <c r="F242" s="21"/>
      <c r="G242" s="21">
        <f>SUM(H173:H241)</f>
        <v>159651</v>
      </c>
      <c r="H242" s="21"/>
      <c r="I242" s="21">
        <f>SUM(J173:J241)</f>
        <v>159439.5</v>
      </c>
      <c r="J242" s="21"/>
      <c r="K242" s="18" t="s">
        <v>11</v>
      </c>
      <c r="L242" s="16">
        <f>SUM(L173:L241)</f>
        <v>164348.59999999998</v>
      </c>
      <c r="N242" s="3">
        <v>0</v>
      </c>
      <c r="O242" s="3">
        <v>0</v>
      </c>
    </row>
    <row r="243" spans="1:15" x14ac:dyDescent="0.25">
      <c r="A243" s="24" t="s">
        <v>253</v>
      </c>
      <c r="B243" s="24"/>
      <c r="C243" s="24"/>
      <c r="D243" s="24"/>
      <c r="E243" s="24"/>
      <c r="F243" s="24"/>
      <c r="G243" s="24"/>
      <c r="H243" s="24"/>
      <c r="I243" s="24"/>
      <c r="J243" s="24"/>
      <c r="K243" s="24"/>
      <c r="L243" s="24"/>
      <c r="N243" s="3">
        <v>0</v>
      </c>
      <c r="O243" s="3">
        <v>0</v>
      </c>
    </row>
    <row r="244" spans="1:15" x14ac:dyDescent="0.25">
      <c r="A244" s="22" t="s">
        <v>1</v>
      </c>
      <c r="B244" s="22" t="s">
        <v>2</v>
      </c>
      <c r="C244" s="22" t="s">
        <v>3</v>
      </c>
      <c r="D244" s="22" t="s">
        <v>4</v>
      </c>
      <c r="E244" s="22" t="s">
        <v>5</v>
      </c>
      <c r="F244" s="22"/>
      <c r="G244" s="22"/>
      <c r="H244" s="22"/>
      <c r="I244" s="22"/>
      <c r="J244" s="22"/>
      <c r="K244" s="22"/>
      <c r="L244" s="22"/>
    </row>
    <row r="245" spans="1:15" ht="32.25" customHeight="1" x14ac:dyDescent="0.25">
      <c r="A245" s="22"/>
      <c r="B245" s="22"/>
      <c r="C245" s="22"/>
      <c r="D245" s="22"/>
      <c r="E245" s="22" t="e">
        <f>#REF!</f>
        <v>#REF!</v>
      </c>
      <c r="F245" s="22"/>
      <c r="G245" s="22" t="e">
        <f>#REF!</f>
        <v>#REF!</v>
      </c>
      <c r="H245" s="22"/>
      <c r="I245" s="22" t="e">
        <f>#REF!</f>
        <v>#REF!</v>
      </c>
      <c r="J245" s="22"/>
      <c r="K245" s="22" t="s">
        <v>6</v>
      </c>
      <c r="L245" s="23" t="s">
        <v>7</v>
      </c>
    </row>
    <row r="246" spans="1:15" x14ac:dyDescent="0.25">
      <c r="A246" s="22"/>
      <c r="B246" s="22"/>
      <c r="C246" s="22"/>
      <c r="D246" s="22"/>
      <c r="E246" s="6" t="s">
        <v>8</v>
      </c>
      <c r="F246" s="6" t="s">
        <v>9</v>
      </c>
      <c r="G246" s="6" t="s">
        <v>10</v>
      </c>
      <c r="H246" s="6" t="s">
        <v>9</v>
      </c>
      <c r="I246" s="6" t="s">
        <v>10</v>
      </c>
      <c r="J246" s="6" t="s">
        <v>9</v>
      </c>
      <c r="K246" s="22"/>
      <c r="L246" s="23"/>
    </row>
    <row r="247" spans="1:15" ht="25.5" customHeight="1" x14ac:dyDescent="0.25">
      <c r="A247" s="5">
        <v>1</v>
      </c>
      <c r="B247" s="14" t="s">
        <v>254</v>
      </c>
      <c r="C247" s="15" t="s">
        <v>187</v>
      </c>
      <c r="D247" s="15">
        <v>450</v>
      </c>
      <c r="E247" s="9">
        <v>6</v>
      </c>
      <c r="F247" s="10">
        <f>E247*D247</f>
        <v>2700</v>
      </c>
      <c r="G247" s="11">
        <v>5</v>
      </c>
      <c r="H247" s="10">
        <f>G247*D247</f>
        <v>2250</v>
      </c>
      <c r="I247" s="12">
        <v>6.2</v>
      </c>
      <c r="J247" s="10">
        <f>I247*D247</f>
        <v>2790</v>
      </c>
      <c r="K247" s="10">
        <f>ROUND(AVERAGE(E247,G247,I247),2)</f>
        <v>5.73</v>
      </c>
      <c r="L247" s="13">
        <f>ROUND(SUM(D247*K247),2)</f>
        <v>2578.5</v>
      </c>
    </row>
    <row r="248" spans="1:15" ht="30" x14ac:dyDescent="0.25">
      <c r="A248" s="5">
        <v>2</v>
      </c>
      <c r="B248" s="14" t="s">
        <v>255</v>
      </c>
      <c r="C248" s="15" t="s">
        <v>187</v>
      </c>
      <c r="D248" s="15">
        <v>150</v>
      </c>
      <c r="E248" s="9">
        <v>8</v>
      </c>
      <c r="F248" s="10">
        <f t="shared" ref="F248:F260" si="22">E248*D248</f>
        <v>1200</v>
      </c>
      <c r="G248" s="11">
        <v>6.5</v>
      </c>
      <c r="H248" s="10">
        <f t="shared" ref="H248:H260" si="23">G248*D248</f>
        <v>975</v>
      </c>
      <c r="I248" s="12">
        <v>7.5</v>
      </c>
      <c r="J248" s="10">
        <f t="shared" ref="J248:J260" si="24">I248*D248</f>
        <v>1125</v>
      </c>
      <c r="K248" s="10">
        <f t="shared" ref="K248:K260" si="25">ROUND(AVERAGE(E248,G248,I248),2)</f>
        <v>7.33</v>
      </c>
      <c r="L248" s="13">
        <f t="shared" ref="L248:L260" si="26">ROUND(SUM(D248*K248),2)</f>
        <v>1099.5</v>
      </c>
    </row>
    <row r="249" spans="1:15" s="3" customFormat="1" ht="30" x14ac:dyDescent="0.2">
      <c r="A249" s="5">
        <v>3</v>
      </c>
      <c r="B249" s="14" t="s">
        <v>256</v>
      </c>
      <c r="C249" s="15" t="s">
        <v>13</v>
      </c>
      <c r="D249" s="15">
        <v>130</v>
      </c>
      <c r="E249" s="9">
        <v>200</v>
      </c>
      <c r="F249" s="10">
        <f t="shared" si="22"/>
        <v>26000</v>
      </c>
      <c r="G249" s="11">
        <v>175</v>
      </c>
      <c r="H249" s="10">
        <f t="shared" si="23"/>
        <v>22750</v>
      </c>
      <c r="I249" s="12">
        <v>180</v>
      </c>
      <c r="J249" s="10">
        <f t="shared" si="24"/>
        <v>23400</v>
      </c>
      <c r="K249" s="10">
        <f t="shared" si="25"/>
        <v>185</v>
      </c>
      <c r="L249" s="13">
        <f t="shared" si="26"/>
        <v>24050</v>
      </c>
    </row>
    <row r="250" spans="1:15" s="3" customFormat="1" ht="30" x14ac:dyDescent="0.2">
      <c r="A250" s="5">
        <v>4</v>
      </c>
      <c r="B250" s="14" t="s">
        <v>257</v>
      </c>
      <c r="C250" s="15" t="s">
        <v>187</v>
      </c>
      <c r="D250" s="15">
        <v>750</v>
      </c>
      <c r="E250" s="9">
        <v>20</v>
      </c>
      <c r="F250" s="10">
        <f t="shared" si="22"/>
        <v>15000</v>
      </c>
      <c r="G250" s="11">
        <v>17.5</v>
      </c>
      <c r="H250" s="10">
        <f t="shared" si="23"/>
        <v>13125</v>
      </c>
      <c r="I250" s="12">
        <v>18</v>
      </c>
      <c r="J250" s="10">
        <f t="shared" si="24"/>
        <v>13500</v>
      </c>
      <c r="K250" s="10">
        <f t="shared" si="25"/>
        <v>18.5</v>
      </c>
      <c r="L250" s="13">
        <f t="shared" si="26"/>
        <v>13875</v>
      </c>
    </row>
    <row r="251" spans="1:15" s="3" customFormat="1" ht="30" x14ac:dyDescent="0.2">
      <c r="A251" s="5">
        <v>5</v>
      </c>
      <c r="B251" s="14" t="s">
        <v>258</v>
      </c>
      <c r="C251" s="15" t="s">
        <v>187</v>
      </c>
      <c r="D251" s="15">
        <v>750</v>
      </c>
      <c r="E251" s="9">
        <v>24</v>
      </c>
      <c r="F251" s="10">
        <f t="shared" si="22"/>
        <v>18000</v>
      </c>
      <c r="G251" s="11">
        <v>22</v>
      </c>
      <c r="H251" s="10">
        <f t="shared" si="23"/>
        <v>16500</v>
      </c>
      <c r="I251" s="12">
        <v>20</v>
      </c>
      <c r="J251" s="10">
        <f t="shared" si="24"/>
        <v>15000</v>
      </c>
      <c r="K251" s="10">
        <f t="shared" si="25"/>
        <v>22</v>
      </c>
      <c r="L251" s="13">
        <f t="shared" si="26"/>
        <v>16500</v>
      </c>
    </row>
    <row r="252" spans="1:15" s="3" customFormat="1" ht="30" x14ac:dyDescent="0.2">
      <c r="A252" s="5">
        <v>6</v>
      </c>
      <c r="B252" s="14" t="s">
        <v>259</v>
      </c>
      <c r="C252" s="15" t="s">
        <v>13</v>
      </c>
      <c r="D252" s="15">
        <v>70</v>
      </c>
      <c r="E252" s="9">
        <v>130</v>
      </c>
      <c r="F252" s="10">
        <f t="shared" si="22"/>
        <v>9100</v>
      </c>
      <c r="G252" s="11">
        <v>125</v>
      </c>
      <c r="H252" s="10">
        <f t="shared" si="23"/>
        <v>8750</v>
      </c>
      <c r="I252" s="12">
        <v>120</v>
      </c>
      <c r="J252" s="10">
        <f t="shared" si="24"/>
        <v>8400</v>
      </c>
      <c r="K252" s="10">
        <f t="shared" si="25"/>
        <v>125</v>
      </c>
      <c r="L252" s="13">
        <f t="shared" si="26"/>
        <v>8750</v>
      </c>
    </row>
    <row r="253" spans="1:15" s="3" customFormat="1" ht="30" x14ac:dyDescent="0.2">
      <c r="A253" s="5">
        <v>7</v>
      </c>
      <c r="B253" s="14" t="s">
        <v>260</v>
      </c>
      <c r="C253" s="15" t="s">
        <v>13</v>
      </c>
      <c r="D253" s="15">
        <v>50</v>
      </c>
      <c r="E253" s="9">
        <v>120</v>
      </c>
      <c r="F253" s="10">
        <f t="shared" si="22"/>
        <v>6000</v>
      </c>
      <c r="G253" s="11">
        <v>117</v>
      </c>
      <c r="H253" s="10">
        <f t="shared" si="23"/>
        <v>5850</v>
      </c>
      <c r="I253" s="12">
        <v>115</v>
      </c>
      <c r="J253" s="10">
        <f t="shared" si="24"/>
        <v>5750</v>
      </c>
      <c r="K253" s="10">
        <f t="shared" si="25"/>
        <v>117.33</v>
      </c>
      <c r="L253" s="13">
        <f t="shared" si="26"/>
        <v>5866.5</v>
      </c>
    </row>
    <row r="254" spans="1:15" s="3" customFormat="1" ht="30" x14ac:dyDescent="0.2">
      <c r="A254" s="5">
        <v>8</v>
      </c>
      <c r="B254" s="14" t="s">
        <v>261</v>
      </c>
      <c r="C254" s="15" t="s">
        <v>13</v>
      </c>
      <c r="D254" s="15">
        <v>160</v>
      </c>
      <c r="E254" s="9">
        <v>320</v>
      </c>
      <c r="F254" s="10">
        <f t="shared" si="22"/>
        <v>51200</v>
      </c>
      <c r="G254" s="11">
        <v>285</v>
      </c>
      <c r="H254" s="10">
        <f t="shared" si="23"/>
        <v>45600</v>
      </c>
      <c r="I254" s="12">
        <v>270</v>
      </c>
      <c r="J254" s="10">
        <f t="shared" si="24"/>
        <v>43200</v>
      </c>
      <c r="K254" s="10">
        <f t="shared" si="25"/>
        <v>291.67</v>
      </c>
      <c r="L254" s="13">
        <f t="shared" si="26"/>
        <v>46667.199999999997</v>
      </c>
    </row>
    <row r="255" spans="1:15" s="3" customFormat="1" ht="45" x14ac:dyDescent="0.2">
      <c r="A255" s="5">
        <v>9</v>
      </c>
      <c r="B255" s="14" t="s">
        <v>262</v>
      </c>
      <c r="C255" s="15" t="s">
        <v>187</v>
      </c>
      <c r="D255" s="15">
        <v>300</v>
      </c>
      <c r="E255" s="9">
        <v>20</v>
      </c>
      <c r="F255" s="10">
        <f t="shared" si="22"/>
        <v>6000</v>
      </c>
      <c r="G255" s="11">
        <v>19</v>
      </c>
      <c r="H255" s="10">
        <f t="shared" si="23"/>
        <v>5700</v>
      </c>
      <c r="I255" s="12">
        <v>18.5</v>
      </c>
      <c r="J255" s="10">
        <f t="shared" si="24"/>
        <v>5550</v>
      </c>
      <c r="K255" s="10">
        <f t="shared" si="25"/>
        <v>19.170000000000002</v>
      </c>
      <c r="L255" s="13">
        <f t="shared" si="26"/>
        <v>5751</v>
      </c>
    </row>
    <row r="256" spans="1:15" s="3" customFormat="1" ht="30" x14ac:dyDescent="0.2">
      <c r="A256" s="5">
        <v>10</v>
      </c>
      <c r="B256" s="14" t="s">
        <v>263</v>
      </c>
      <c r="C256" s="15" t="s">
        <v>187</v>
      </c>
      <c r="D256" s="15">
        <v>300</v>
      </c>
      <c r="E256" s="9">
        <v>24</v>
      </c>
      <c r="F256" s="10">
        <f t="shared" si="22"/>
        <v>7200</v>
      </c>
      <c r="G256" s="11">
        <v>20</v>
      </c>
      <c r="H256" s="10">
        <f t="shared" si="23"/>
        <v>6000</v>
      </c>
      <c r="I256" s="12">
        <v>22</v>
      </c>
      <c r="J256" s="10">
        <f t="shared" si="24"/>
        <v>6600</v>
      </c>
      <c r="K256" s="10">
        <f t="shared" si="25"/>
        <v>22</v>
      </c>
      <c r="L256" s="13">
        <f t="shared" si="26"/>
        <v>6600</v>
      </c>
    </row>
    <row r="257" spans="1:12" s="3" customFormat="1" ht="30" x14ac:dyDescent="0.2">
      <c r="A257" s="5">
        <v>11</v>
      </c>
      <c r="B257" s="14" t="s">
        <v>264</v>
      </c>
      <c r="C257" s="15" t="s">
        <v>187</v>
      </c>
      <c r="D257" s="15">
        <v>3000</v>
      </c>
      <c r="E257" s="9">
        <v>2.4</v>
      </c>
      <c r="F257" s="10">
        <f t="shared" si="22"/>
        <v>7200</v>
      </c>
      <c r="G257" s="11">
        <v>2.5</v>
      </c>
      <c r="H257" s="10">
        <f t="shared" si="23"/>
        <v>7500</v>
      </c>
      <c r="I257" s="12">
        <v>2.2999999999999998</v>
      </c>
      <c r="J257" s="10">
        <f t="shared" si="24"/>
        <v>6899.9999999999991</v>
      </c>
      <c r="K257" s="10">
        <f t="shared" si="25"/>
        <v>2.4</v>
      </c>
      <c r="L257" s="13">
        <f t="shared" si="26"/>
        <v>7200</v>
      </c>
    </row>
    <row r="258" spans="1:12" s="3" customFormat="1" ht="30" x14ac:dyDescent="0.2">
      <c r="A258" s="5">
        <v>12</v>
      </c>
      <c r="B258" s="14" t="s">
        <v>265</v>
      </c>
      <c r="C258" s="15" t="s">
        <v>187</v>
      </c>
      <c r="D258" s="15">
        <v>3000</v>
      </c>
      <c r="E258" s="9">
        <v>3.5</v>
      </c>
      <c r="F258" s="10">
        <f t="shared" si="22"/>
        <v>10500</v>
      </c>
      <c r="G258" s="11">
        <v>3.25</v>
      </c>
      <c r="H258" s="10">
        <f t="shared" si="23"/>
        <v>9750</v>
      </c>
      <c r="I258" s="12">
        <v>3</v>
      </c>
      <c r="J258" s="10">
        <f t="shared" si="24"/>
        <v>9000</v>
      </c>
      <c r="K258" s="10">
        <f t="shared" si="25"/>
        <v>3.25</v>
      </c>
      <c r="L258" s="13">
        <f t="shared" si="26"/>
        <v>9750</v>
      </c>
    </row>
    <row r="259" spans="1:12" s="3" customFormat="1" ht="30" x14ac:dyDescent="0.2">
      <c r="A259" s="5">
        <v>13</v>
      </c>
      <c r="B259" s="14" t="s">
        <v>266</v>
      </c>
      <c r="C259" s="15" t="s">
        <v>187</v>
      </c>
      <c r="D259" s="15">
        <v>3000</v>
      </c>
      <c r="E259" s="9">
        <v>6</v>
      </c>
      <c r="F259" s="10">
        <f t="shared" si="22"/>
        <v>18000</v>
      </c>
      <c r="G259" s="11">
        <v>5.8</v>
      </c>
      <c r="H259" s="10">
        <f t="shared" si="23"/>
        <v>17400</v>
      </c>
      <c r="I259" s="12">
        <v>5.5</v>
      </c>
      <c r="J259" s="10">
        <f t="shared" si="24"/>
        <v>16500</v>
      </c>
      <c r="K259" s="10">
        <f t="shared" si="25"/>
        <v>5.77</v>
      </c>
      <c r="L259" s="13">
        <f t="shared" si="26"/>
        <v>17310</v>
      </c>
    </row>
    <row r="260" spans="1:12" s="3" customFormat="1" x14ac:dyDescent="0.2">
      <c r="A260" s="5">
        <v>14</v>
      </c>
      <c r="B260" s="14" t="s">
        <v>267</v>
      </c>
      <c r="C260" s="15" t="s">
        <v>187</v>
      </c>
      <c r="D260" s="15">
        <v>1000</v>
      </c>
      <c r="E260" s="9">
        <v>19</v>
      </c>
      <c r="F260" s="10">
        <f t="shared" si="22"/>
        <v>19000</v>
      </c>
      <c r="G260" s="11">
        <v>17.8</v>
      </c>
      <c r="H260" s="10">
        <f t="shared" si="23"/>
        <v>17800</v>
      </c>
      <c r="I260" s="12">
        <v>18</v>
      </c>
      <c r="J260" s="10">
        <f t="shared" si="24"/>
        <v>18000</v>
      </c>
      <c r="K260" s="10">
        <f t="shared" si="25"/>
        <v>18.27</v>
      </c>
      <c r="L260" s="13">
        <f t="shared" si="26"/>
        <v>18270</v>
      </c>
    </row>
    <row r="261" spans="1:12" s="3" customFormat="1" x14ac:dyDescent="0.2">
      <c r="A261" s="20"/>
      <c r="B261" s="20"/>
      <c r="C261" s="20"/>
      <c r="D261" s="20"/>
      <c r="E261" s="21">
        <f>SUM(F247:F260)</f>
        <v>197100</v>
      </c>
      <c r="F261" s="21"/>
      <c r="G261" s="21">
        <f>SUM(H247:H260)</f>
        <v>179950</v>
      </c>
      <c r="H261" s="21"/>
      <c r="I261" s="21">
        <f>SUM(J247:J260)</f>
        <v>175715</v>
      </c>
      <c r="J261" s="21"/>
      <c r="K261" s="18" t="s">
        <v>11</v>
      </c>
      <c r="L261" s="16">
        <f>SUM(L247:L260)</f>
        <v>184267.7</v>
      </c>
    </row>
    <row r="262" spans="1:12" s="3" customFormat="1" x14ac:dyDescent="0.2">
      <c r="A262" s="24" t="s">
        <v>268</v>
      </c>
      <c r="B262" s="24"/>
      <c r="C262" s="24"/>
      <c r="D262" s="24"/>
      <c r="E262" s="24"/>
      <c r="F262" s="24"/>
      <c r="G262" s="24"/>
      <c r="H262" s="24"/>
      <c r="I262" s="24"/>
      <c r="J262" s="24"/>
      <c r="K262" s="24"/>
      <c r="L262" s="24"/>
    </row>
    <row r="263" spans="1:12" s="3" customFormat="1" x14ac:dyDescent="0.2">
      <c r="A263" s="22" t="s">
        <v>1</v>
      </c>
      <c r="B263" s="22" t="s">
        <v>2</v>
      </c>
      <c r="C263" s="22" t="s">
        <v>3</v>
      </c>
      <c r="D263" s="22" t="s">
        <v>4</v>
      </c>
      <c r="E263" s="22" t="s">
        <v>5</v>
      </c>
      <c r="F263" s="22"/>
      <c r="G263" s="22"/>
      <c r="H263" s="22"/>
      <c r="I263" s="22"/>
      <c r="J263" s="22"/>
      <c r="K263" s="22"/>
      <c r="L263" s="22"/>
    </row>
    <row r="264" spans="1:12" s="3" customFormat="1" ht="29.25" customHeight="1" x14ac:dyDescent="0.2">
      <c r="A264" s="22"/>
      <c r="B264" s="22"/>
      <c r="C264" s="22"/>
      <c r="D264" s="22"/>
      <c r="E264" s="22" t="e">
        <f>#REF!</f>
        <v>#REF!</v>
      </c>
      <c r="F264" s="22"/>
      <c r="G264" s="22" t="e">
        <f>#REF!</f>
        <v>#REF!</v>
      </c>
      <c r="H264" s="22"/>
      <c r="I264" s="22" t="e">
        <f>#REF!</f>
        <v>#REF!</v>
      </c>
      <c r="J264" s="22"/>
      <c r="K264" s="22" t="s">
        <v>6</v>
      </c>
      <c r="L264" s="23" t="s">
        <v>7</v>
      </c>
    </row>
    <row r="265" spans="1:12" s="3" customFormat="1" x14ac:dyDescent="0.25">
      <c r="A265" s="22"/>
      <c r="B265" s="22"/>
      <c r="C265" s="22"/>
      <c r="D265" s="22"/>
      <c r="E265" s="6" t="s">
        <v>8</v>
      </c>
      <c r="F265" s="6" t="s">
        <v>9</v>
      </c>
      <c r="G265" s="6" t="s">
        <v>10</v>
      </c>
      <c r="H265" s="6" t="s">
        <v>9</v>
      </c>
      <c r="I265" s="6" t="s">
        <v>10</v>
      </c>
      <c r="J265" s="6" t="s">
        <v>9</v>
      </c>
      <c r="K265" s="22"/>
      <c r="L265" s="23"/>
    </row>
    <row r="266" spans="1:12" s="3" customFormat="1" x14ac:dyDescent="0.2">
      <c r="A266" s="5">
        <v>1</v>
      </c>
      <c r="B266" s="14" t="s">
        <v>269</v>
      </c>
      <c r="C266" s="15" t="s">
        <v>37</v>
      </c>
      <c r="D266" s="15">
        <v>250</v>
      </c>
      <c r="E266" s="9">
        <v>15</v>
      </c>
      <c r="F266" s="10">
        <f>E266*D266</f>
        <v>3750</v>
      </c>
      <c r="G266" s="11">
        <v>14</v>
      </c>
      <c r="H266" s="10">
        <f>G266*D266</f>
        <v>3500</v>
      </c>
      <c r="I266" s="12">
        <v>12</v>
      </c>
      <c r="J266" s="10">
        <f>I266*D266</f>
        <v>3000</v>
      </c>
      <c r="K266" s="10">
        <f>ROUND(AVERAGE(E266,G266,I266),2)</f>
        <v>13.67</v>
      </c>
      <c r="L266" s="13">
        <f>ROUND(SUM(D266*K266),2)</f>
        <v>3417.5</v>
      </c>
    </row>
    <row r="267" spans="1:12" s="3" customFormat="1" x14ac:dyDescent="0.2">
      <c r="A267" s="5">
        <v>2</v>
      </c>
      <c r="B267" s="14" t="s">
        <v>270</v>
      </c>
      <c r="C267" s="15" t="s">
        <v>37</v>
      </c>
      <c r="D267" s="15">
        <v>250</v>
      </c>
      <c r="E267" s="9">
        <v>13.5</v>
      </c>
      <c r="F267" s="10">
        <f t="shared" ref="F267:F337" si="27">E267*D267</f>
        <v>3375</v>
      </c>
      <c r="G267" s="11">
        <v>13</v>
      </c>
      <c r="H267" s="10">
        <f t="shared" ref="H267:H337" si="28">G267*D267</f>
        <v>3250</v>
      </c>
      <c r="I267" s="12">
        <v>12.5</v>
      </c>
      <c r="J267" s="10">
        <f t="shared" ref="J267:J337" si="29">I267*D267</f>
        <v>3125</v>
      </c>
      <c r="K267" s="10">
        <f t="shared" ref="K267:K337" si="30">ROUND(AVERAGE(E267,G267,I267),2)</f>
        <v>13</v>
      </c>
      <c r="L267" s="13">
        <f t="shared" ref="L267:L330" si="31">ROUND(SUM(D267*K267),2)</f>
        <v>3250</v>
      </c>
    </row>
    <row r="268" spans="1:12" s="3" customFormat="1" ht="60" x14ac:dyDescent="0.2">
      <c r="A268" s="5">
        <v>3</v>
      </c>
      <c r="B268" s="14" t="s">
        <v>271</v>
      </c>
      <c r="C268" s="15" t="s">
        <v>79</v>
      </c>
      <c r="D268" s="15">
        <v>100</v>
      </c>
      <c r="E268" s="9">
        <v>252</v>
      </c>
      <c r="F268" s="10">
        <f t="shared" si="27"/>
        <v>25200</v>
      </c>
      <c r="G268" s="11">
        <v>238</v>
      </c>
      <c r="H268" s="10">
        <f t="shared" si="28"/>
        <v>23800</v>
      </c>
      <c r="I268" s="12">
        <v>240</v>
      </c>
      <c r="J268" s="10">
        <f t="shared" si="29"/>
        <v>24000</v>
      </c>
      <c r="K268" s="10">
        <f t="shared" si="30"/>
        <v>243.33</v>
      </c>
      <c r="L268" s="13">
        <f t="shared" si="31"/>
        <v>24333</v>
      </c>
    </row>
    <row r="269" spans="1:12" s="3" customFormat="1" ht="75" x14ac:dyDescent="0.2">
      <c r="A269" s="5">
        <v>4</v>
      </c>
      <c r="B269" s="14" t="s">
        <v>272</v>
      </c>
      <c r="C269" s="15" t="s">
        <v>79</v>
      </c>
      <c r="D269" s="15">
        <v>100</v>
      </c>
      <c r="E269" s="9">
        <v>145</v>
      </c>
      <c r="F269" s="10">
        <f t="shared" si="27"/>
        <v>14500</v>
      </c>
      <c r="G269" s="11">
        <v>125</v>
      </c>
      <c r="H269" s="10">
        <f t="shared" si="28"/>
        <v>12500</v>
      </c>
      <c r="I269" s="12">
        <v>140</v>
      </c>
      <c r="J269" s="10">
        <f t="shared" si="29"/>
        <v>14000</v>
      </c>
      <c r="K269" s="10">
        <f t="shared" si="30"/>
        <v>136.66999999999999</v>
      </c>
      <c r="L269" s="13">
        <f t="shared" si="31"/>
        <v>13667</v>
      </c>
    </row>
    <row r="270" spans="1:12" s="3" customFormat="1" x14ac:dyDescent="0.2">
      <c r="A270" s="5">
        <v>5</v>
      </c>
      <c r="B270" s="14" t="s">
        <v>273</v>
      </c>
      <c r="C270" s="15" t="s">
        <v>37</v>
      </c>
      <c r="D270" s="15">
        <v>100</v>
      </c>
      <c r="E270" s="9">
        <v>15</v>
      </c>
      <c r="F270" s="10">
        <f t="shared" si="27"/>
        <v>1500</v>
      </c>
      <c r="G270" s="11">
        <v>14</v>
      </c>
      <c r="H270" s="10">
        <f t="shared" si="28"/>
        <v>1400</v>
      </c>
      <c r="I270" s="12">
        <v>14.3</v>
      </c>
      <c r="J270" s="10">
        <f t="shared" si="29"/>
        <v>1430</v>
      </c>
      <c r="K270" s="10">
        <f t="shared" si="30"/>
        <v>14.43</v>
      </c>
      <c r="L270" s="13">
        <f t="shared" si="31"/>
        <v>1443</v>
      </c>
    </row>
    <row r="271" spans="1:12" s="3" customFormat="1" x14ac:dyDescent="0.2">
      <c r="A271" s="5">
        <v>6</v>
      </c>
      <c r="B271" s="14" t="s">
        <v>274</v>
      </c>
      <c r="C271" s="15" t="s">
        <v>37</v>
      </c>
      <c r="D271" s="15">
        <v>50</v>
      </c>
      <c r="E271" s="9">
        <v>12</v>
      </c>
      <c r="F271" s="10">
        <f t="shared" si="27"/>
        <v>600</v>
      </c>
      <c r="G271" s="11">
        <v>11.3</v>
      </c>
      <c r="H271" s="10">
        <f t="shared" si="28"/>
        <v>565</v>
      </c>
      <c r="I271" s="12">
        <v>10.3</v>
      </c>
      <c r="J271" s="10">
        <f t="shared" si="29"/>
        <v>515</v>
      </c>
      <c r="K271" s="10">
        <f t="shared" si="30"/>
        <v>11.2</v>
      </c>
      <c r="L271" s="13">
        <f t="shared" si="31"/>
        <v>560</v>
      </c>
    </row>
    <row r="272" spans="1:12" s="3" customFormat="1" x14ac:dyDescent="0.2">
      <c r="A272" s="5">
        <v>7</v>
      </c>
      <c r="B272" s="14" t="s">
        <v>275</v>
      </c>
      <c r="C272" s="15" t="s">
        <v>37</v>
      </c>
      <c r="D272" s="15">
        <v>50</v>
      </c>
      <c r="E272" s="9">
        <v>13.2</v>
      </c>
      <c r="F272" s="10">
        <f t="shared" si="27"/>
        <v>660</v>
      </c>
      <c r="G272" s="11">
        <v>13</v>
      </c>
      <c r="H272" s="10">
        <f t="shared" si="28"/>
        <v>650</v>
      </c>
      <c r="I272" s="12">
        <v>13.2</v>
      </c>
      <c r="J272" s="10">
        <f t="shared" si="29"/>
        <v>660</v>
      </c>
      <c r="K272" s="10">
        <f t="shared" si="30"/>
        <v>13.13</v>
      </c>
      <c r="L272" s="13">
        <f t="shared" si="31"/>
        <v>656.5</v>
      </c>
    </row>
    <row r="273" spans="1:12" s="3" customFormat="1" x14ac:dyDescent="0.2">
      <c r="A273" s="5">
        <v>8</v>
      </c>
      <c r="B273" s="14" t="s">
        <v>276</v>
      </c>
      <c r="C273" s="15" t="s">
        <v>37</v>
      </c>
      <c r="D273" s="15">
        <v>50</v>
      </c>
      <c r="E273" s="9">
        <v>14.5</v>
      </c>
      <c r="F273" s="10">
        <f t="shared" si="27"/>
        <v>725</v>
      </c>
      <c r="G273" s="11">
        <v>14</v>
      </c>
      <c r="H273" s="10">
        <f t="shared" si="28"/>
        <v>700</v>
      </c>
      <c r="I273" s="12">
        <v>14.5</v>
      </c>
      <c r="J273" s="10">
        <f t="shared" si="29"/>
        <v>725</v>
      </c>
      <c r="K273" s="10">
        <f t="shared" si="30"/>
        <v>14.33</v>
      </c>
      <c r="L273" s="13">
        <f t="shared" si="31"/>
        <v>716.5</v>
      </c>
    </row>
    <row r="274" spans="1:12" s="3" customFormat="1" x14ac:dyDescent="0.2">
      <c r="A274" s="5">
        <v>9</v>
      </c>
      <c r="B274" s="14" t="s">
        <v>277</v>
      </c>
      <c r="C274" s="15" t="s">
        <v>37</v>
      </c>
      <c r="D274" s="15">
        <v>50</v>
      </c>
      <c r="E274" s="9">
        <v>16</v>
      </c>
      <c r="F274" s="10">
        <f t="shared" si="27"/>
        <v>800</v>
      </c>
      <c r="G274" s="11">
        <v>15</v>
      </c>
      <c r="H274" s="10">
        <f t="shared" si="28"/>
        <v>750</v>
      </c>
      <c r="I274" s="12">
        <v>14</v>
      </c>
      <c r="J274" s="10">
        <f t="shared" si="29"/>
        <v>700</v>
      </c>
      <c r="K274" s="10">
        <f t="shared" si="30"/>
        <v>15</v>
      </c>
      <c r="L274" s="13">
        <f t="shared" si="31"/>
        <v>750</v>
      </c>
    </row>
    <row r="275" spans="1:12" s="3" customFormat="1" x14ac:dyDescent="0.2">
      <c r="A275" s="5">
        <v>10</v>
      </c>
      <c r="B275" s="14" t="s">
        <v>278</v>
      </c>
      <c r="C275" s="15" t="s">
        <v>37</v>
      </c>
      <c r="D275" s="15">
        <v>20</v>
      </c>
      <c r="E275" s="9">
        <v>16.5</v>
      </c>
      <c r="F275" s="10">
        <f t="shared" si="27"/>
        <v>330</v>
      </c>
      <c r="G275" s="11">
        <v>15</v>
      </c>
      <c r="H275" s="10">
        <f t="shared" si="28"/>
        <v>300</v>
      </c>
      <c r="I275" s="12">
        <v>14</v>
      </c>
      <c r="J275" s="10">
        <f t="shared" si="29"/>
        <v>280</v>
      </c>
      <c r="K275" s="10">
        <f t="shared" si="30"/>
        <v>15.17</v>
      </c>
      <c r="L275" s="13">
        <f t="shared" si="31"/>
        <v>303.39999999999998</v>
      </c>
    </row>
    <row r="276" spans="1:12" s="3" customFormat="1" x14ac:dyDescent="0.2">
      <c r="A276" s="5">
        <v>11</v>
      </c>
      <c r="B276" s="14" t="s">
        <v>279</v>
      </c>
      <c r="C276" s="15" t="s">
        <v>187</v>
      </c>
      <c r="D276" s="15">
        <v>110</v>
      </c>
      <c r="E276" s="9">
        <v>8.4</v>
      </c>
      <c r="F276" s="10">
        <f t="shared" si="27"/>
        <v>924</v>
      </c>
      <c r="G276" s="11">
        <v>7.8</v>
      </c>
      <c r="H276" s="10">
        <f t="shared" si="28"/>
        <v>858</v>
      </c>
      <c r="I276" s="12">
        <v>8</v>
      </c>
      <c r="J276" s="10">
        <f t="shared" si="29"/>
        <v>880</v>
      </c>
      <c r="K276" s="10">
        <f t="shared" si="30"/>
        <v>8.07</v>
      </c>
      <c r="L276" s="13">
        <f t="shared" si="31"/>
        <v>887.7</v>
      </c>
    </row>
    <row r="277" spans="1:12" s="3" customFormat="1" x14ac:dyDescent="0.2">
      <c r="A277" s="5">
        <v>12</v>
      </c>
      <c r="B277" s="14" t="s">
        <v>280</v>
      </c>
      <c r="C277" s="15" t="s">
        <v>187</v>
      </c>
      <c r="D277" s="15">
        <v>390</v>
      </c>
      <c r="E277" s="9">
        <v>18</v>
      </c>
      <c r="F277" s="10">
        <f t="shared" si="27"/>
        <v>7020</v>
      </c>
      <c r="G277" s="11">
        <v>15</v>
      </c>
      <c r="H277" s="10">
        <f t="shared" si="28"/>
        <v>5850</v>
      </c>
      <c r="I277" s="12">
        <v>13.8</v>
      </c>
      <c r="J277" s="10">
        <f t="shared" si="29"/>
        <v>5382</v>
      </c>
      <c r="K277" s="10">
        <f t="shared" si="30"/>
        <v>15.6</v>
      </c>
      <c r="L277" s="13">
        <f t="shared" si="31"/>
        <v>6084</v>
      </c>
    </row>
    <row r="278" spans="1:12" s="3" customFormat="1" x14ac:dyDescent="0.2">
      <c r="A278" s="5">
        <v>13</v>
      </c>
      <c r="B278" s="14" t="s">
        <v>281</v>
      </c>
      <c r="C278" s="15" t="s">
        <v>187</v>
      </c>
      <c r="D278" s="15">
        <v>510</v>
      </c>
      <c r="E278" s="9">
        <v>40</v>
      </c>
      <c r="F278" s="10">
        <f t="shared" si="27"/>
        <v>20400</v>
      </c>
      <c r="G278" s="11">
        <v>32</v>
      </c>
      <c r="H278" s="10">
        <f t="shared" si="28"/>
        <v>16320</v>
      </c>
      <c r="I278" s="12">
        <v>30</v>
      </c>
      <c r="J278" s="10">
        <f t="shared" si="29"/>
        <v>15300</v>
      </c>
      <c r="K278" s="10">
        <f t="shared" si="30"/>
        <v>34</v>
      </c>
      <c r="L278" s="13">
        <f t="shared" si="31"/>
        <v>17340</v>
      </c>
    </row>
    <row r="279" spans="1:12" s="3" customFormat="1" x14ac:dyDescent="0.2">
      <c r="A279" s="5">
        <v>14</v>
      </c>
      <c r="B279" s="14" t="s">
        <v>282</v>
      </c>
      <c r="C279" s="15" t="s">
        <v>187</v>
      </c>
      <c r="D279" s="15">
        <v>870</v>
      </c>
      <c r="E279" s="9">
        <v>28</v>
      </c>
      <c r="F279" s="10">
        <f t="shared" si="27"/>
        <v>24360</v>
      </c>
      <c r="G279" s="11">
        <v>25</v>
      </c>
      <c r="H279" s="10">
        <f t="shared" si="28"/>
        <v>21750</v>
      </c>
      <c r="I279" s="12">
        <v>27</v>
      </c>
      <c r="J279" s="10">
        <f t="shared" si="29"/>
        <v>23490</v>
      </c>
      <c r="K279" s="10">
        <f t="shared" si="30"/>
        <v>26.67</v>
      </c>
      <c r="L279" s="13">
        <f t="shared" si="31"/>
        <v>23202.9</v>
      </c>
    </row>
    <row r="280" spans="1:12" s="3" customFormat="1" x14ac:dyDescent="0.2">
      <c r="A280" s="5">
        <v>15</v>
      </c>
      <c r="B280" s="14" t="s">
        <v>283</v>
      </c>
      <c r="C280" s="15" t="s">
        <v>187</v>
      </c>
      <c r="D280" s="15">
        <v>250</v>
      </c>
      <c r="E280" s="9">
        <v>100</v>
      </c>
      <c r="F280" s="10">
        <f t="shared" si="27"/>
        <v>25000</v>
      </c>
      <c r="G280" s="11">
        <v>98</v>
      </c>
      <c r="H280" s="10">
        <f t="shared" si="28"/>
        <v>24500</v>
      </c>
      <c r="I280" s="12">
        <v>95</v>
      </c>
      <c r="J280" s="10">
        <f t="shared" si="29"/>
        <v>23750</v>
      </c>
      <c r="K280" s="10">
        <f t="shared" si="30"/>
        <v>97.67</v>
      </c>
      <c r="L280" s="13">
        <f t="shared" si="31"/>
        <v>24417.5</v>
      </c>
    </row>
    <row r="281" spans="1:12" s="3" customFormat="1" ht="30" x14ac:dyDescent="0.2">
      <c r="A281" s="5">
        <v>16</v>
      </c>
      <c r="B281" s="14" t="s">
        <v>284</v>
      </c>
      <c r="C281" s="15" t="s">
        <v>13</v>
      </c>
      <c r="D281" s="15">
        <v>50</v>
      </c>
      <c r="E281" s="9">
        <v>42.5</v>
      </c>
      <c r="F281" s="10">
        <f t="shared" si="27"/>
        <v>2125</v>
      </c>
      <c r="G281" s="11">
        <v>42</v>
      </c>
      <c r="H281" s="10">
        <f t="shared" si="28"/>
        <v>2100</v>
      </c>
      <c r="I281" s="12">
        <v>40</v>
      </c>
      <c r="J281" s="10">
        <f t="shared" si="29"/>
        <v>2000</v>
      </c>
      <c r="K281" s="10">
        <f t="shared" si="30"/>
        <v>41.5</v>
      </c>
      <c r="L281" s="13">
        <f t="shared" si="31"/>
        <v>2075</v>
      </c>
    </row>
    <row r="282" spans="1:12" s="3" customFormat="1" ht="30" x14ac:dyDescent="0.2">
      <c r="A282" s="5">
        <v>17</v>
      </c>
      <c r="B282" s="14" t="s">
        <v>285</v>
      </c>
      <c r="C282" s="15" t="s">
        <v>13</v>
      </c>
      <c r="D282" s="15">
        <v>50</v>
      </c>
      <c r="E282" s="9">
        <v>62</v>
      </c>
      <c r="F282" s="10">
        <f t="shared" si="27"/>
        <v>3100</v>
      </c>
      <c r="G282" s="11">
        <v>58</v>
      </c>
      <c r="H282" s="10">
        <f t="shared" si="28"/>
        <v>2900</v>
      </c>
      <c r="I282" s="12">
        <v>55</v>
      </c>
      <c r="J282" s="10">
        <f t="shared" si="29"/>
        <v>2750</v>
      </c>
      <c r="K282" s="10">
        <f t="shared" si="30"/>
        <v>58.33</v>
      </c>
      <c r="L282" s="13">
        <f t="shared" si="31"/>
        <v>2916.5</v>
      </c>
    </row>
    <row r="283" spans="1:12" s="3" customFormat="1" ht="30" x14ac:dyDescent="0.2">
      <c r="A283" s="5">
        <v>18</v>
      </c>
      <c r="B283" s="14" t="s">
        <v>286</v>
      </c>
      <c r="C283" s="15" t="s">
        <v>13</v>
      </c>
      <c r="D283" s="15">
        <v>50</v>
      </c>
      <c r="E283" s="9">
        <v>162</v>
      </c>
      <c r="F283" s="10">
        <f t="shared" si="27"/>
        <v>8100</v>
      </c>
      <c r="G283" s="11">
        <v>138</v>
      </c>
      <c r="H283" s="10">
        <f t="shared" si="28"/>
        <v>6900</v>
      </c>
      <c r="I283" s="12">
        <v>140</v>
      </c>
      <c r="J283" s="10">
        <f t="shared" si="29"/>
        <v>7000</v>
      </c>
      <c r="K283" s="10">
        <f t="shared" si="30"/>
        <v>146.66999999999999</v>
      </c>
      <c r="L283" s="13">
        <f t="shared" si="31"/>
        <v>7333.5</v>
      </c>
    </row>
    <row r="284" spans="1:12" s="3" customFormat="1" ht="30" x14ac:dyDescent="0.2">
      <c r="A284" s="5">
        <v>19</v>
      </c>
      <c r="B284" s="14" t="s">
        <v>287</v>
      </c>
      <c r="C284" s="15" t="s">
        <v>13</v>
      </c>
      <c r="D284" s="15">
        <v>50</v>
      </c>
      <c r="E284" s="9">
        <v>131</v>
      </c>
      <c r="F284" s="10">
        <f t="shared" si="27"/>
        <v>6550</v>
      </c>
      <c r="G284" s="11">
        <v>125</v>
      </c>
      <c r="H284" s="10">
        <f t="shared" si="28"/>
        <v>6250</v>
      </c>
      <c r="I284" s="12">
        <v>128</v>
      </c>
      <c r="J284" s="10">
        <f t="shared" si="29"/>
        <v>6400</v>
      </c>
      <c r="K284" s="10">
        <f t="shared" si="30"/>
        <v>128</v>
      </c>
      <c r="L284" s="13">
        <f t="shared" si="31"/>
        <v>6400</v>
      </c>
    </row>
    <row r="285" spans="1:12" s="3" customFormat="1" ht="30" x14ac:dyDescent="0.2">
      <c r="A285" s="5">
        <v>20</v>
      </c>
      <c r="B285" s="14" t="s">
        <v>288</v>
      </c>
      <c r="C285" s="15" t="s">
        <v>13</v>
      </c>
      <c r="D285" s="15">
        <v>50</v>
      </c>
      <c r="E285" s="9">
        <v>113</v>
      </c>
      <c r="F285" s="10">
        <f t="shared" si="27"/>
        <v>5650</v>
      </c>
      <c r="G285" s="11">
        <v>105</v>
      </c>
      <c r="H285" s="10">
        <f t="shared" si="28"/>
        <v>5250</v>
      </c>
      <c r="I285" s="12">
        <v>108.75</v>
      </c>
      <c r="J285" s="10">
        <f t="shared" si="29"/>
        <v>5437.5</v>
      </c>
      <c r="K285" s="10">
        <f t="shared" si="30"/>
        <v>108.92</v>
      </c>
      <c r="L285" s="13">
        <f t="shared" si="31"/>
        <v>5446</v>
      </c>
    </row>
    <row r="286" spans="1:12" s="3" customFormat="1" ht="30" x14ac:dyDescent="0.2">
      <c r="A286" s="5">
        <v>21</v>
      </c>
      <c r="B286" s="14" t="s">
        <v>289</v>
      </c>
      <c r="C286" s="15" t="s">
        <v>13</v>
      </c>
      <c r="D286" s="15">
        <v>50</v>
      </c>
      <c r="E286" s="9">
        <v>153</v>
      </c>
      <c r="F286" s="10">
        <f t="shared" si="27"/>
        <v>7650</v>
      </c>
      <c r="G286" s="11">
        <v>138</v>
      </c>
      <c r="H286" s="10">
        <f t="shared" si="28"/>
        <v>6900</v>
      </c>
      <c r="I286" s="12">
        <v>145</v>
      </c>
      <c r="J286" s="10">
        <f t="shared" si="29"/>
        <v>7250</v>
      </c>
      <c r="K286" s="10">
        <f t="shared" si="30"/>
        <v>145.33000000000001</v>
      </c>
      <c r="L286" s="13">
        <f t="shared" si="31"/>
        <v>7266.5</v>
      </c>
    </row>
    <row r="287" spans="1:12" s="3" customFormat="1" ht="30" x14ac:dyDescent="0.2">
      <c r="A287" s="5">
        <v>22</v>
      </c>
      <c r="B287" s="14" t="s">
        <v>290</v>
      </c>
      <c r="C287" s="15" t="s">
        <v>13</v>
      </c>
      <c r="D287" s="15">
        <v>50</v>
      </c>
      <c r="E287" s="9">
        <v>77</v>
      </c>
      <c r="F287" s="10">
        <f t="shared" si="27"/>
        <v>3850</v>
      </c>
      <c r="G287" s="11">
        <v>75</v>
      </c>
      <c r="H287" s="10">
        <f t="shared" si="28"/>
        <v>3750</v>
      </c>
      <c r="I287" s="12">
        <v>73</v>
      </c>
      <c r="J287" s="10">
        <f t="shared" si="29"/>
        <v>3650</v>
      </c>
      <c r="K287" s="10">
        <f t="shared" si="30"/>
        <v>75</v>
      </c>
      <c r="L287" s="13">
        <f t="shared" si="31"/>
        <v>3750</v>
      </c>
    </row>
    <row r="288" spans="1:12" s="3" customFormat="1" ht="30" x14ac:dyDescent="0.2">
      <c r="A288" s="5">
        <v>23</v>
      </c>
      <c r="B288" s="14" t="s">
        <v>291</v>
      </c>
      <c r="C288" s="15" t="s">
        <v>13</v>
      </c>
      <c r="D288" s="15">
        <v>50</v>
      </c>
      <c r="E288" s="9">
        <v>70</v>
      </c>
      <c r="F288" s="10">
        <f t="shared" si="27"/>
        <v>3500</v>
      </c>
      <c r="G288" s="11">
        <v>69</v>
      </c>
      <c r="H288" s="10">
        <f t="shared" si="28"/>
        <v>3450</v>
      </c>
      <c r="I288" s="12">
        <v>66</v>
      </c>
      <c r="J288" s="10">
        <f t="shared" si="29"/>
        <v>3300</v>
      </c>
      <c r="K288" s="10">
        <f t="shared" si="30"/>
        <v>68.33</v>
      </c>
      <c r="L288" s="13">
        <f t="shared" si="31"/>
        <v>3416.5</v>
      </c>
    </row>
    <row r="289" spans="1:12" s="3" customFormat="1" ht="30" x14ac:dyDescent="0.2">
      <c r="A289" s="5">
        <v>24</v>
      </c>
      <c r="B289" s="14" t="s">
        <v>292</v>
      </c>
      <c r="C289" s="15" t="s">
        <v>13</v>
      </c>
      <c r="D289" s="15">
        <v>50</v>
      </c>
      <c r="E289" s="9">
        <v>250</v>
      </c>
      <c r="F289" s="10">
        <f t="shared" si="27"/>
        <v>12500</v>
      </c>
      <c r="G289" s="11">
        <v>235</v>
      </c>
      <c r="H289" s="10">
        <f t="shared" si="28"/>
        <v>11750</v>
      </c>
      <c r="I289" s="12">
        <v>242.3</v>
      </c>
      <c r="J289" s="10">
        <f t="shared" si="29"/>
        <v>12115</v>
      </c>
      <c r="K289" s="10">
        <f t="shared" si="30"/>
        <v>242.43</v>
      </c>
      <c r="L289" s="13">
        <f t="shared" si="31"/>
        <v>12121.5</v>
      </c>
    </row>
    <row r="290" spans="1:12" s="3" customFormat="1" ht="45" x14ac:dyDescent="0.2">
      <c r="A290" s="5">
        <v>25</v>
      </c>
      <c r="B290" s="14" t="s">
        <v>293</v>
      </c>
      <c r="C290" s="15" t="s">
        <v>13</v>
      </c>
      <c r="D290" s="15">
        <v>30</v>
      </c>
      <c r="E290" s="9">
        <v>135</v>
      </c>
      <c r="F290" s="10">
        <f t="shared" si="27"/>
        <v>4050</v>
      </c>
      <c r="G290" s="11">
        <v>122</v>
      </c>
      <c r="H290" s="10">
        <f t="shared" si="28"/>
        <v>3660</v>
      </c>
      <c r="I290" s="12">
        <v>128.9</v>
      </c>
      <c r="J290" s="10">
        <f t="shared" si="29"/>
        <v>3867</v>
      </c>
      <c r="K290" s="10">
        <f t="shared" si="30"/>
        <v>128.63</v>
      </c>
      <c r="L290" s="13">
        <f t="shared" si="31"/>
        <v>3858.9</v>
      </c>
    </row>
    <row r="291" spans="1:12" s="3" customFormat="1" ht="45" x14ac:dyDescent="0.2">
      <c r="A291" s="5">
        <v>26</v>
      </c>
      <c r="B291" s="14" t="s">
        <v>294</v>
      </c>
      <c r="C291" s="15" t="s">
        <v>13</v>
      </c>
      <c r="D291" s="15">
        <v>30</v>
      </c>
      <c r="E291" s="9">
        <v>55</v>
      </c>
      <c r="F291" s="10">
        <f t="shared" si="27"/>
        <v>1650</v>
      </c>
      <c r="G291" s="11">
        <v>49</v>
      </c>
      <c r="H291" s="10">
        <f t="shared" si="28"/>
        <v>1470</v>
      </c>
      <c r="I291" s="12">
        <v>50</v>
      </c>
      <c r="J291" s="10">
        <f t="shared" si="29"/>
        <v>1500</v>
      </c>
      <c r="K291" s="10">
        <f t="shared" si="30"/>
        <v>51.33</v>
      </c>
      <c r="L291" s="13">
        <f t="shared" si="31"/>
        <v>1539.9</v>
      </c>
    </row>
    <row r="292" spans="1:12" s="3" customFormat="1" ht="45" x14ac:dyDescent="0.2">
      <c r="A292" s="5">
        <v>27</v>
      </c>
      <c r="B292" s="14" t="s">
        <v>295</v>
      </c>
      <c r="C292" s="15" t="s">
        <v>13</v>
      </c>
      <c r="D292" s="15">
        <v>30</v>
      </c>
      <c r="E292" s="9">
        <v>96</v>
      </c>
      <c r="F292" s="10">
        <f t="shared" si="27"/>
        <v>2880</v>
      </c>
      <c r="G292" s="11">
        <v>92</v>
      </c>
      <c r="H292" s="10">
        <f t="shared" si="28"/>
        <v>2760</v>
      </c>
      <c r="I292" s="12">
        <v>89.69</v>
      </c>
      <c r="J292" s="10">
        <f t="shared" si="29"/>
        <v>2690.7</v>
      </c>
      <c r="K292" s="10">
        <f t="shared" si="30"/>
        <v>92.56</v>
      </c>
      <c r="L292" s="13">
        <f t="shared" si="31"/>
        <v>2776.8</v>
      </c>
    </row>
    <row r="293" spans="1:12" s="3" customFormat="1" ht="45" x14ac:dyDescent="0.2">
      <c r="A293" s="5">
        <v>28</v>
      </c>
      <c r="B293" s="14" t="s">
        <v>296</v>
      </c>
      <c r="C293" s="15" t="s">
        <v>13</v>
      </c>
      <c r="D293" s="15">
        <v>30</v>
      </c>
      <c r="E293" s="9">
        <v>85</v>
      </c>
      <c r="F293" s="10">
        <f t="shared" si="27"/>
        <v>2550</v>
      </c>
      <c r="G293" s="11">
        <v>82</v>
      </c>
      <c r="H293" s="10">
        <f t="shared" si="28"/>
        <v>2460</v>
      </c>
      <c r="I293" s="12">
        <v>80</v>
      </c>
      <c r="J293" s="10">
        <f t="shared" si="29"/>
        <v>2400</v>
      </c>
      <c r="K293" s="10">
        <f t="shared" si="30"/>
        <v>82.33</v>
      </c>
      <c r="L293" s="13">
        <f t="shared" si="31"/>
        <v>2469.9</v>
      </c>
    </row>
    <row r="294" spans="1:12" s="3" customFormat="1" ht="60" x14ac:dyDescent="0.2">
      <c r="A294" s="5">
        <v>29</v>
      </c>
      <c r="B294" s="14" t="s">
        <v>297</v>
      </c>
      <c r="C294" s="15" t="s">
        <v>13</v>
      </c>
      <c r="D294" s="15">
        <v>5</v>
      </c>
      <c r="E294" s="9">
        <v>123</v>
      </c>
      <c r="F294" s="10">
        <f t="shared" si="27"/>
        <v>615</v>
      </c>
      <c r="G294" s="11">
        <v>111</v>
      </c>
      <c r="H294" s="10">
        <f t="shared" si="28"/>
        <v>555</v>
      </c>
      <c r="I294" s="12">
        <v>122</v>
      </c>
      <c r="J294" s="10">
        <f t="shared" si="29"/>
        <v>610</v>
      </c>
      <c r="K294" s="10">
        <f t="shared" si="30"/>
        <v>118.67</v>
      </c>
      <c r="L294" s="13">
        <f t="shared" si="31"/>
        <v>593.35</v>
      </c>
    </row>
    <row r="295" spans="1:12" s="3" customFormat="1" ht="45" x14ac:dyDescent="0.2">
      <c r="A295" s="5">
        <v>30</v>
      </c>
      <c r="B295" s="14" t="s">
        <v>298</v>
      </c>
      <c r="C295" s="15" t="s">
        <v>13</v>
      </c>
      <c r="D295" s="15">
        <v>5</v>
      </c>
      <c r="E295" s="9">
        <v>145</v>
      </c>
      <c r="F295" s="10">
        <f t="shared" si="27"/>
        <v>725</v>
      </c>
      <c r="G295" s="11">
        <v>122</v>
      </c>
      <c r="H295" s="10">
        <f t="shared" si="28"/>
        <v>610</v>
      </c>
      <c r="I295" s="12">
        <v>112</v>
      </c>
      <c r="J295" s="10">
        <f t="shared" si="29"/>
        <v>560</v>
      </c>
      <c r="K295" s="10">
        <f t="shared" si="30"/>
        <v>126.33</v>
      </c>
      <c r="L295" s="13">
        <f t="shared" si="31"/>
        <v>631.65</v>
      </c>
    </row>
    <row r="296" spans="1:12" s="3" customFormat="1" ht="30" x14ac:dyDescent="0.2">
      <c r="A296" s="5">
        <v>31</v>
      </c>
      <c r="B296" s="14" t="s">
        <v>299</v>
      </c>
      <c r="C296" s="15" t="s">
        <v>37</v>
      </c>
      <c r="D296" s="15">
        <v>30</v>
      </c>
      <c r="E296" s="9">
        <v>12</v>
      </c>
      <c r="F296" s="10">
        <f t="shared" si="27"/>
        <v>360</v>
      </c>
      <c r="G296" s="11">
        <v>10.3</v>
      </c>
      <c r="H296" s="10">
        <f t="shared" si="28"/>
        <v>309</v>
      </c>
      <c r="I296" s="12">
        <v>10.5</v>
      </c>
      <c r="J296" s="10">
        <f t="shared" si="29"/>
        <v>315</v>
      </c>
      <c r="K296" s="10">
        <f t="shared" si="30"/>
        <v>10.93</v>
      </c>
      <c r="L296" s="13">
        <f t="shared" si="31"/>
        <v>327.9</v>
      </c>
    </row>
    <row r="297" spans="1:12" s="3" customFormat="1" ht="45" x14ac:dyDescent="0.2">
      <c r="A297" s="5">
        <v>32</v>
      </c>
      <c r="B297" s="14" t="s">
        <v>300</v>
      </c>
      <c r="C297" s="15" t="s">
        <v>13</v>
      </c>
      <c r="D297" s="15">
        <v>50</v>
      </c>
      <c r="E297" s="9">
        <v>32.5</v>
      </c>
      <c r="F297" s="10">
        <f t="shared" si="27"/>
        <v>1625</v>
      </c>
      <c r="G297" s="11">
        <v>31</v>
      </c>
      <c r="H297" s="10">
        <f t="shared" si="28"/>
        <v>1550</v>
      </c>
      <c r="I297" s="12">
        <v>29.8</v>
      </c>
      <c r="J297" s="10">
        <f t="shared" si="29"/>
        <v>1490</v>
      </c>
      <c r="K297" s="10">
        <f t="shared" si="30"/>
        <v>31.1</v>
      </c>
      <c r="L297" s="13">
        <f t="shared" si="31"/>
        <v>1555</v>
      </c>
    </row>
    <row r="298" spans="1:12" s="3" customFormat="1" ht="60" x14ac:dyDescent="0.2">
      <c r="A298" s="5">
        <v>33</v>
      </c>
      <c r="B298" s="14" t="s">
        <v>301</v>
      </c>
      <c r="C298" s="15" t="s">
        <v>13</v>
      </c>
      <c r="D298" s="15">
        <v>10</v>
      </c>
      <c r="E298" s="9">
        <v>130</v>
      </c>
      <c r="F298" s="10">
        <f t="shared" si="27"/>
        <v>1300</v>
      </c>
      <c r="G298" s="11">
        <v>98</v>
      </c>
      <c r="H298" s="10">
        <f t="shared" si="28"/>
        <v>980</v>
      </c>
      <c r="I298" s="12">
        <v>122</v>
      </c>
      <c r="J298" s="10">
        <f t="shared" si="29"/>
        <v>1220</v>
      </c>
      <c r="K298" s="10">
        <f t="shared" si="30"/>
        <v>116.67</v>
      </c>
      <c r="L298" s="13">
        <f t="shared" si="31"/>
        <v>1166.7</v>
      </c>
    </row>
    <row r="299" spans="1:12" s="3" customFormat="1" ht="60" x14ac:dyDescent="0.2">
      <c r="A299" s="5">
        <v>34</v>
      </c>
      <c r="B299" s="14" t="s">
        <v>302</v>
      </c>
      <c r="C299" s="15" t="s">
        <v>13</v>
      </c>
      <c r="D299" s="15">
        <v>10</v>
      </c>
      <c r="E299" s="9">
        <v>88</v>
      </c>
      <c r="F299" s="10">
        <f t="shared" si="27"/>
        <v>880</v>
      </c>
      <c r="G299" s="11">
        <v>85</v>
      </c>
      <c r="H299" s="10">
        <f t="shared" si="28"/>
        <v>850</v>
      </c>
      <c r="I299" s="12">
        <v>81.2</v>
      </c>
      <c r="J299" s="10">
        <f t="shared" si="29"/>
        <v>812</v>
      </c>
      <c r="K299" s="10">
        <f t="shared" si="30"/>
        <v>84.73</v>
      </c>
      <c r="L299" s="13">
        <f t="shared" si="31"/>
        <v>847.3</v>
      </c>
    </row>
    <row r="300" spans="1:12" s="3" customFormat="1" ht="60" x14ac:dyDescent="0.2">
      <c r="A300" s="5">
        <v>35</v>
      </c>
      <c r="B300" s="14" t="s">
        <v>303</v>
      </c>
      <c r="C300" s="15" t="s">
        <v>13</v>
      </c>
      <c r="D300" s="15">
        <v>10</v>
      </c>
      <c r="E300" s="9">
        <v>56</v>
      </c>
      <c r="F300" s="10">
        <f t="shared" si="27"/>
        <v>560</v>
      </c>
      <c r="G300" s="11">
        <v>55</v>
      </c>
      <c r="H300" s="10">
        <f t="shared" si="28"/>
        <v>550</v>
      </c>
      <c r="I300" s="12">
        <v>53.25</v>
      </c>
      <c r="J300" s="10">
        <f t="shared" si="29"/>
        <v>532.5</v>
      </c>
      <c r="K300" s="10">
        <f t="shared" si="30"/>
        <v>54.75</v>
      </c>
      <c r="L300" s="13">
        <f t="shared" si="31"/>
        <v>547.5</v>
      </c>
    </row>
    <row r="301" spans="1:12" s="3" customFormat="1" x14ac:dyDescent="0.2">
      <c r="A301" s="5">
        <v>36</v>
      </c>
      <c r="B301" s="14" t="s">
        <v>304</v>
      </c>
      <c r="C301" s="15" t="s">
        <v>37</v>
      </c>
      <c r="D301" s="15">
        <v>30</v>
      </c>
      <c r="E301" s="9">
        <v>11.5</v>
      </c>
      <c r="F301" s="10">
        <f t="shared" si="27"/>
        <v>345</v>
      </c>
      <c r="G301" s="11">
        <v>11</v>
      </c>
      <c r="H301" s="10">
        <f t="shared" si="28"/>
        <v>330</v>
      </c>
      <c r="I301" s="12">
        <v>10.199999999999999</v>
      </c>
      <c r="J301" s="10">
        <f t="shared" si="29"/>
        <v>306</v>
      </c>
      <c r="K301" s="10">
        <f t="shared" si="30"/>
        <v>10.9</v>
      </c>
      <c r="L301" s="13">
        <f t="shared" si="31"/>
        <v>327</v>
      </c>
    </row>
    <row r="302" spans="1:12" s="3" customFormat="1" ht="30" x14ac:dyDescent="0.2">
      <c r="A302" s="5">
        <v>37</v>
      </c>
      <c r="B302" s="14" t="s">
        <v>305</v>
      </c>
      <c r="C302" s="15" t="s">
        <v>37</v>
      </c>
      <c r="D302" s="15">
        <v>30</v>
      </c>
      <c r="E302" s="9">
        <v>11.5</v>
      </c>
      <c r="F302" s="10">
        <f t="shared" si="27"/>
        <v>345</v>
      </c>
      <c r="G302" s="11">
        <v>11</v>
      </c>
      <c r="H302" s="10">
        <f t="shared" si="28"/>
        <v>330</v>
      </c>
      <c r="I302" s="12">
        <v>10.199999999999999</v>
      </c>
      <c r="J302" s="10">
        <f t="shared" si="29"/>
        <v>306</v>
      </c>
      <c r="K302" s="10">
        <f t="shared" si="30"/>
        <v>10.9</v>
      </c>
      <c r="L302" s="13">
        <f t="shared" si="31"/>
        <v>327</v>
      </c>
    </row>
    <row r="303" spans="1:12" s="3" customFormat="1" x14ac:dyDescent="0.2">
      <c r="A303" s="5">
        <v>38</v>
      </c>
      <c r="B303" s="14" t="s">
        <v>306</v>
      </c>
      <c r="C303" s="15" t="s">
        <v>37</v>
      </c>
      <c r="D303" s="15">
        <v>100</v>
      </c>
      <c r="E303" s="9">
        <v>11.5</v>
      </c>
      <c r="F303" s="10">
        <f t="shared" si="27"/>
        <v>1150</v>
      </c>
      <c r="G303" s="11">
        <v>11</v>
      </c>
      <c r="H303" s="10">
        <f t="shared" si="28"/>
        <v>1100</v>
      </c>
      <c r="I303" s="12">
        <v>10.199999999999999</v>
      </c>
      <c r="J303" s="10">
        <f t="shared" si="29"/>
        <v>1019.9999999999999</v>
      </c>
      <c r="K303" s="10">
        <f t="shared" si="30"/>
        <v>10.9</v>
      </c>
      <c r="L303" s="13">
        <f t="shared" si="31"/>
        <v>1090</v>
      </c>
    </row>
    <row r="304" spans="1:12" s="3" customFormat="1" x14ac:dyDescent="0.2">
      <c r="A304" s="5">
        <v>39</v>
      </c>
      <c r="B304" s="14" t="s">
        <v>307</v>
      </c>
      <c r="C304" s="15" t="s">
        <v>37</v>
      </c>
      <c r="D304" s="15">
        <v>60</v>
      </c>
      <c r="E304" s="9">
        <v>13.5</v>
      </c>
      <c r="F304" s="10">
        <f t="shared" si="27"/>
        <v>810</v>
      </c>
      <c r="G304" s="11">
        <v>12</v>
      </c>
      <c r="H304" s="10">
        <f t="shared" si="28"/>
        <v>720</v>
      </c>
      <c r="I304" s="12">
        <v>12.3</v>
      </c>
      <c r="J304" s="10">
        <f t="shared" si="29"/>
        <v>738</v>
      </c>
      <c r="K304" s="10">
        <f t="shared" si="30"/>
        <v>12.6</v>
      </c>
      <c r="L304" s="13">
        <f t="shared" si="31"/>
        <v>756</v>
      </c>
    </row>
    <row r="305" spans="1:12" s="3" customFormat="1" ht="30" x14ac:dyDescent="0.2">
      <c r="A305" s="5">
        <v>40</v>
      </c>
      <c r="B305" s="14" t="s">
        <v>308</v>
      </c>
      <c r="C305" s="15" t="s">
        <v>37</v>
      </c>
      <c r="D305" s="15">
        <v>30</v>
      </c>
      <c r="E305" s="9">
        <v>13.5</v>
      </c>
      <c r="F305" s="10">
        <f t="shared" si="27"/>
        <v>405</v>
      </c>
      <c r="G305" s="11">
        <v>12</v>
      </c>
      <c r="H305" s="10">
        <f t="shared" si="28"/>
        <v>360</v>
      </c>
      <c r="I305" s="12">
        <v>12.3</v>
      </c>
      <c r="J305" s="10">
        <f t="shared" si="29"/>
        <v>369</v>
      </c>
      <c r="K305" s="10">
        <f t="shared" si="30"/>
        <v>12.6</v>
      </c>
      <c r="L305" s="13">
        <f t="shared" si="31"/>
        <v>378</v>
      </c>
    </row>
    <row r="306" spans="1:12" s="3" customFormat="1" ht="30" x14ac:dyDescent="0.2">
      <c r="A306" s="5">
        <v>41</v>
      </c>
      <c r="B306" s="14" t="s">
        <v>309</v>
      </c>
      <c r="C306" s="15" t="s">
        <v>13</v>
      </c>
      <c r="D306" s="15">
        <v>20</v>
      </c>
      <c r="E306" s="9">
        <v>25</v>
      </c>
      <c r="F306" s="10">
        <f t="shared" si="27"/>
        <v>500</v>
      </c>
      <c r="G306" s="11">
        <v>22</v>
      </c>
      <c r="H306" s="10">
        <f t="shared" si="28"/>
        <v>440</v>
      </c>
      <c r="I306" s="12">
        <v>21.3</v>
      </c>
      <c r="J306" s="10">
        <f t="shared" si="29"/>
        <v>426</v>
      </c>
      <c r="K306" s="10">
        <f t="shared" si="30"/>
        <v>22.77</v>
      </c>
      <c r="L306" s="13">
        <f t="shared" si="31"/>
        <v>455.4</v>
      </c>
    </row>
    <row r="307" spans="1:12" s="3" customFormat="1" ht="30" x14ac:dyDescent="0.2">
      <c r="A307" s="5">
        <v>42</v>
      </c>
      <c r="B307" s="14" t="s">
        <v>310</v>
      </c>
      <c r="C307" s="15" t="s">
        <v>13</v>
      </c>
      <c r="D307" s="15">
        <v>20</v>
      </c>
      <c r="E307" s="9">
        <v>110</v>
      </c>
      <c r="F307" s="10">
        <f t="shared" si="27"/>
        <v>2200</v>
      </c>
      <c r="G307" s="11">
        <v>100</v>
      </c>
      <c r="H307" s="10">
        <f t="shared" si="28"/>
        <v>2000</v>
      </c>
      <c r="I307" s="12">
        <v>98</v>
      </c>
      <c r="J307" s="10">
        <f t="shared" si="29"/>
        <v>1960</v>
      </c>
      <c r="K307" s="10">
        <f t="shared" si="30"/>
        <v>102.67</v>
      </c>
      <c r="L307" s="13">
        <f t="shared" si="31"/>
        <v>2053.4</v>
      </c>
    </row>
    <row r="308" spans="1:12" s="3" customFormat="1" ht="30" x14ac:dyDescent="0.2">
      <c r="A308" s="5">
        <v>43</v>
      </c>
      <c r="B308" s="14" t="s">
        <v>311</v>
      </c>
      <c r="C308" s="15" t="s">
        <v>13</v>
      </c>
      <c r="D308" s="15">
        <v>20</v>
      </c>
      <c r="E308" s="9">
        <v>90</v>
      </c>
      <c r="F308" s="10">
        <f t="shared" si="27"/>
        <v>1800</v>
      </c>
      <c r="G308" s="11">
        <v>90</v>
      </c>
      <c r="H308" s="10">
        <f t="shared" si="28"/>
        <v>1800</v>
      </c>
      <c r="I308" s="12">
        <v>87.25</v>
      </c>
      <c r="J308" s="10">
        <f t="shared" si="29"/>
        <v>1745</v>
      </c>
      <c r="K308" s="10">
        <f t="shared" si="30"/>
        <v>89.08</v>
      </c>
      <c r="L308" s="13">
        <f t="shared" si="31"/>
        <v>1781.6</v>
      </c>
    </row>
    <row r="309" spans="1:12" s="3" customFormat="1" ht="30" x14ac:dyDescent="0.2">
      <c r="A309" s="5">
        <v>44</v>
      </c>
      <c r="B309" s="14" t="s">
        <v>312</v>
      </c>
      <c r="C309" s="15" t="s">
        <v>13</v>
      </c>
      <c r="D309" s="15">
        <v>20</v>
      </c>
      <c r="E309" s="9">
        <v>20</v>
      </c>
      <c r="F309" s="10">
        <f t="shared" si="27"/>
        <v>400</v>
      </c>
      <c r="G309" s="11">
        <v>19</v>
      </c>
      <c r="H309" s="10">
        <f t="shared" si="28"/>
        <v>380</v>
      </c>
      <c r="I309" s="12">
        <v>18.5</v>
      </c>
      <c r="J309" s="10">
        <f t="shared" si="29"/>
        <v>370</v>
      </c>
      <c r="K309" s="10">
        <f t="shared" si="30"/>
        <v>19.170000000000002</v>
      </c>
      <c r="L309" s="13">
        <f t="shared" si="31"/>
        <v>383.4</v>
      </c>
    </row>
    <row r="310" spans="1:12" s="3" customFormat="1" ht="30" x14ac:dyDescent="0.2">
      <c r="A310" s="5">
        <v>45</v>
      </c>
      <c r="B310" s="14" t="s">
        <v>313</v>
      </c>
      <c r="C310" s="15" t="s">
        <v>13</v>
      </c>
      <c r="D310" s="15">
        <v>20</v>
      </c>
      <c r="E310" s="9">
        <v>20</v>
      </c>
      <c r="F310" s="10">
        <f t="shared" si="27"/>
        <v>400</v>
      </c>
      <c r="G310" s="11">
        <v>19</v>
      </c>
      <c r="H310" s="10">
        <f t="shared" si="28"/>
        <v>380</v>
      </c>
      <c r="I310" s="12">
        <v>18.5</v>
      </c>
      <c r="J310" s="10">
        <f t="shared" si="29"/>
        <v>370</v>
      </c>
      <c r="K310" s="10">
        <f t="shared" si="30"/>
        <v>19.170000000000002</v>
      </c>
      <c r="L310" s="13">
        <f t="shared" si="31"/>
        <v>383.4</v>
      </c>
    </row>
    <row r="311" spans="1:12" s="3" customFormat="1" ht="30" x14ac:dyDescent="0.2">
      <c r="A311" s="5">
        <v>46</v>
      </c>
      <c r="B311" s="14" t="s">
        <v>314</v>
      </c>
      <c r="C311" s="15" t="s">
        <v>13</v>
      </c>
      <c r="D311" s="15">
        <v>20</v>
      </c>
      <c r="E311" s="9">
        <v>19</v>
      </c>
      <c r="F311" s="10">
        <f t="shared" si="27"/>
        <v>380</v>
      </c>
      <c r="G311" s="11">
        <v>16</v>
      </c>
      <c r="H311" s="10">
        <f t="shared" si="28"/>
        <v>320</v>
      </c>
      <c r="I311" s="12">
        <v>17</v>
      </c>
      <c r="J311" s="10">
        <f t="shared" si="29"/>
        <v>340</v>
      </c>
      <c r="K311" s="10">
        <f t="shared" si="30"/>
        <v>17.329999999999998</v>
      </c>
      <c r="L311" s="13">
        <f t="shared" si="31"/>
        <v>346.6</v>
      </c>
    </row>
    <row r="312" spans="1:12" s="3" customFormat="1" ht="30" x14ac:dyDescent="0.2">
      <c r="A312" s="5">
        <v>47</v>
      </c>
      <c r="B312" s="14" t="s">
        <v>315</v>
      </c>
      <c r="C312" s="15" t="s">
        <v>13</v>
      </c>
      <c r="D312" s="15">
        <v>20</v>
      </c>
      <c r="E312" s="9">
        <v>21</v>
      </c>
      <c r="F312" s="10">
        <f t="shared" si="27"/>
        <v>420</v>
      </c>
      <c r="G312" s="11">
        <v>20</v>
      </c>
      <c r="H312" s="10">
        <f t="shared" si="28"/>
        <v>400</v>
      </c>
      <c r="I312" s="12">
        <v>19</v>
      </c>
      <c r="J312" s="10">
        <f t="shared" si="29"/>
        <v>380</v>
      </c>
      <c r="K312" s="10">
        <f t="shared" si="30"/>
        <v>20</v>
      </c>
      <c r="L312" s="13">
        <f t="shared" si="31"/>
        <v>400</v>
      </c>
    </row>
    <row r="313" spans="1:12" s="3" customFormat="1" ht="30" x14ac:dyDescent="0.2">
      <c r="A313" s="5">
        <v>48</v>
      </c>
      <c r="B313" s="14" t="s">
        <v>316</v>
      </c>
      <c r="C313" s="15" t="s">
        <v>13</v>
      </c>
      <c r="D313" s="15">
        <v>20</v>
      </c>
      <c r="E313" s="9">
        <v>21</v>
      </c>
      <c r="F313" s="10">
        <f t="shared" si="27"/>
        <v>420</v>
      </c>
      <c r="G313" s="11">
        <v>20</v>
      </c>
      <c r="H313" s="10">
        <f t="shared" si="28"/>
        <v>400</v>
      </c>
      <c r="I313" s="12">
        <v>19</v>
      </c>
      <c r="J313" s="10">
        <f t="shared" si="29"/>
        <v>380</v>
      </c>
      <c r="K313" s="10">
        <f t="shared" si="30"/>
        <v>20</v>
      </c>
      <c r="L313" s="13">
        <f t="shared" si="31"/>
        <v>400</v>
      </c>
    </row>
    <row r="314" spans="1:12" s="3" customFormat="1" ht="30" x14ac:dyDescent="0.2">
      <c r="A314" s="5">
        <v>49</v>
      </c>
      <c r="B314" s="14" t="s">
        <v>317</v>
      </c>
      <c r="C314" s="15" t="s">
        <v>13</v>
      </c>
      <c r="D314" s="15">
        <v>20</v>
      </c>
      <c r="E314" s="9">
        <v>32</v>
      </c>
      <c r="F314" s="10">
        <f t="shared" si="27"/>
        <v>640</v>
      </c>
      <c r="G314" s="11">
        <v>30</v>
      </c>
      <c r="H314" s="10">
        <f t="shared" si="28"/>
        <v>600</v>
      </c>
      <c r="I314" s="12">
        <v>27</v>
      </c>
      <c r="J314" s="10">
        <f t="shared" si="29"/>
        <v>540</v>
      </c>
      <c r="K314" s="10">
        <f t="shared" si="30"/>
        <v>29.67</v>
      </c>
      <c r="L314" s="13">
        <f t="shared" si="31"/>
        <v>593.4</v>
      </c>
    </row>
    <row r="315" spans="1:12" s="3" customFormat="1" ht="30" x14ac:dyDescent="0.2">
      <c r="A315" s="5">
        <v>50</v>
      </c>
      <c r="B315" s="14" t="s">
        <v>318</v>
      </c>
      <c r="C315" s="15" t="s">
        <v>13</v>
      </c>
      <c r="D315" s="15">
        <v>20</v>
      </c>
      <c r="E315" s="9">
        <v>23</v>
      </c>
      <c r="F315" s="10">
        <f t="shared" si="27"/>
        <v>460</v>
      </c>
      <c r="G315" s="11">
        <v>19</v>
      </c>
      <c r="H315" s="10">
        <f t="shared" si="28"/>
        <v>380</v>
      </c>
      <c r="I315" s="12">
        <v>19</v>
      </c>
      <c r="J315" s="10">
        <f t="shared" si="29"/>
        <v>380</v>
      </c>
      <c r="K315" s="10">
        <f t="shared" si="30"/>
        <v>20.329999999999998</v>
      </c>
      <c r="L315" s="13">
        <f t="shared" si="31"/>
        <v>406.6</v>
      </c>
    </row>
    <row r="316" spans="1:12" s="3" customFormat="1" ht="30" x14ac:dyDescent="0.2">
      <c r="A316" s="5">
        <v>51</v>
      </c>
      <c r="B316" s="14" t="s">
        <v>319</v>
      </c>
      <c r="C316" s="15" t="s">
        <v>13</v>
      </c>
      <c r="D316" s="15">
        <v>20</v>
      </c>
      <c r="E316" s="9">
        <v>85</v>
      </c>
      <c r="F316" s="10">
        <f t="shared" si="27"/>
        <v>1700</v>
      </c>
      <c r="G316" s="11">
        <v>81</v>
      </c>
      <c r="H316" s="10">
        <f t="shared" si="28"/>
        <v>1620</v>
      </c>
      <c r="I316" s="12">
        <v>79</v>
      </c>
      <c r="J316" s="10">
        <f t="shared" si="29"/>
        <v>1580</v>
      </c>
      <c r="K316" s="10">
        <f t="shared" si="30"/>
        <v>81.67</v>
      </c>
      <c r="L316" s="13">
        <f t="shared" si="31"/>
        <v>1633.4</v>
      </c>
    </row>
    <row r="317" spans="1:12" s="3" customFormat="1" ht="30" x14ac:dyDescent="0.2">
      <c r="A317" s="5">
        <v>52</v>
      </c>
      <c r="B317" s="14" t="s">
        <v>320</v>
      </c>
      <c r="C317" s="15" t="s">
        <v>13</v>
      </c>
      <c r="D317" s="15">
        <v>20</v>
      </c>
      <c r="E317" s="9">
        <v>32</v>
      </c>
      <c r="F317" s="10">
        <f t="shared" si="27"/>
        <v>640</v>
      </c>
      <c r="G317" s="11">
        <v>29</v>
      </c>
      <c r="H317" s="10">
        <f t="shared" si="28"/>
        <v>580</v>
      </c>
      <c r="I317" s="12">
        <v>28</v>
      </c>
      <c r="J317" s="10">
        <f t="shared" si="29"/>
        <v>560</v>
      </c>
      <c r="K317" s="10">
        <f t="shared" si="30"/>
        <v>29.67</v>
      </c>
      <c r="L317" s="13">
        <f t="shared" si="31"/>
        <v>593.4</v>
      </c>
    </row>
    <row r="318" spans="1:12" s="3" customFormat="1" ht="30" x14ac:dyDescent="0.2">
      <c r="A318" s="5">
        <v>53</v>
      </c>
      <c r="B318" s="14" t="s">
        <v>321</v>
      </c>
      <c r="C318" s="15" t="s">
        <v>13</v>
      </c>
      <c r="D318" s="15">
        <v>20</v>
      </c>
      <c r="E318" s="9">
        <v>90</v>
      </c>
      <c r="F318" s="10">
        <f t="shared" si="27"/>
        <v>1800</v>
      </c>
      <c r="G318" s="11">
        <v>75</v>
      </c>
      <c r="H318" s="10">
        <f t="shared" si="28"/>
        <v>1500</v>
      </c>
      <c r="I318" s="12">
        <v>78</v>
      </c>
      <c r="J318" s="10">
        <f t="shared" si="29"/>
        <v>1560</v>
      </c>
      <c r="K318" s="10">
        <f t="shared" si="30"/>
        <v>81</v>
      </c>
      <c r="L318" s="13">
        <f t="shared" si="31"/>
        <v>1620</v>
      </c>
    </row>
    <row r="319" spans="1:12" s="3" customFormat="1" ht="30" x14ac:dyDescent="0.2">
      <c r="A319" s="5">
        <v>54</v>
      </c>
      <c r="B319" s="14" t="s">
        <v>322</v>
      </c>
      <c r="C319" s="15" t="s">
        <v>13</v>
      </c>
      <c r="D319" s="15">
        <v>20</v>
      </c>
      <c r="E319" s="9">
        <v>49</v>
      </c>
      <c r="F319" s="10">
        <f t="shared" si="27"/>
        <v>980</v>
      </c>
      <c r="G319" s="11">
        <v>45</v>
      </c>
      <c r="H319" s="10">
        <f t="shared" si="28"/>
        <v>900</v>
      </c>
      <c r="I319" s="12">
        <v>41</v>
      </c>
      <c r="J319" s="10">
        <f t="shared" si="29"/>
        <v>820</v>
      </c>
      <c r="K319" s="10">
        <f t="shared" si="30"/>
        <v>45</v>
      </c>
      <c r="L319" s="13">
        <f t="shared" si="31"/>
        <v>900</v>
      </c>
    </row>
    <row r="320" spans="1:12" s="3" customFormat="1" ht="30" x14ac:dyDescent="0.2">
      <c r="A320" s="5">
        <v>55</v>
      </c>
      <c r="B320" s="14" t="s">
        <v>323</v>
      </c>
      <c r="C320" s="15" t="s">
        <v>13</v>
      </c>
      <c r="D320" s="15">
        <v>20</v>
      </c>
      <c r="E320" s="9">
        <v>36</v>
      </c>
      <c r="F320" s="10">
        <f t="shared" si="27"/>
        <v>720</v>
      </c>
      <c r="G320" s="11">
        <v>35</v>
      </c>
      <c r="H320" s="10">
        <f t="shared" si="28"/>
        <v>700</v>
      </c>
      <c r="I320" s="12">
        <v>33</v>
      </c>
      <c r="J320" s="10">
        <f t="shared" si="29"/>
        <v>660</v>
      </c>
      <c r="K320" s="10">
        <f t="shared" si="30"/>
        <v>34.67</v>
      </c>
      <c r="L320" s="13">
        <f t="shared" si="31"/>
        <v>693.4</v>
      </c>
    </row>
    <row r="321" spans="1:12" s="3" customFormat="1" ht="30" x14ac:dyDescent="0.2">
      <c r="A321" s="5">
        <v>56</v>
      </c>
      <c r="B321" s="14" t="s">
        <v>324</v>
      </c>
      <c r="C321" s="15" t="s">
        <v>187</v>
      </c>
      <c r="D321" s="15">
        <v>50</v>
      </c>
      <c r="E321" s="9">
        <v>55</v>
      </c>
      <c r="F321" s="10">
        <f t="shared" si="27"/>
        <v>2750</v>
      </c>
      <c r="G321" s="11">
        <v>51</v>
      </c>
      <c r="H321" s="10">
        <f t="shared" si="28"/>
        <v>2550</v>
      </c>
      <c r="I321" s="12">
        <v>49</v>
      </c>
      <c r="J321" s="10">
        <f t="shared" si="29"/>
        <v>2450</v>
      </c>
      <c r="K321" s="10">
        <f t="shared" si="30"/>
        <v>51.67</v>
      </c>
      <c r="L321" s="13">
        <f t="shared" si="31"/>
        <v>2583.5</v>
      </c>
    </row>
    <row r="322" spans="1:12" s="3" customFormat="1" ht="30" x14ac:dyDescent="0.2">
      <c r="A322" s="5">
        <v>57</v>
      </c>
      <c r="B322" s="14" t="s">
        <v>325</v>
      </c>
      <c r="C322" s="15" t="s">
        <v>187</v>
      </c>
      <c r="D322" s="15">
        <v>50</v>
      </c>
      <c r="E322" s="9">
        <v>48</v>
      </c>
      <c r="F322" s="10">
        <f t="shared" si="27"/>
        <v>2400</v>
      </c>
      <c r="G322" s="11">
        <v>45</v>
      </c>
      <c r="H322" s="10">
        <f t="shared" si="28"/>
        <v>2250</v>
      </c>
      <c r="I322" s="12">
        <v>46</v>
      </c>
      <c r="J322" s="10">
        <f t="shared" si="29"/>
        <v>2300</v>
      </c>
      <c r="K322" s="10">
        <f t="shared" si="30"/>
        <v>46.33</v>
      </c>
      <c r="L322" s="13">
        <f t="shared" si="31"/>
        <v>2316.5</v>
      </c>
    </row>
    <row r="323" spans="1:12" s="3" customFormat="1" ht="30" x14ac:dyDescent="0.2">
      <c r="A323" s="5">
        <v>58</v>
      </c>
      <c r="B323" s="14" t="s">
        <v>326</v>
      </c>
      <c r="C323" s="15" t="s">
        <v>187</v>
      </c>
      <c r="D323" s="15">
        <v>50</v>
      </c>
      <c r="E323" s="9">
        <v>100</v>
      </c>
      <c r="F323" s="10">
        <f t="shared" si="27"/>
        <v>5000</v>
      </c>
      <c r="G323" s="11">
        <v>92</v>
      </c>
      <c r="H323" s="10">
        <f t="shared" si="28"/>
        <v>4600</v>
      </c>
      <c r="I323" s="12">
        <v>98</v>
      </c>
      <c r="J323" s="10">
        <f t="shared" si="29"/>
        <v>4900</v>
      </c>
      <c r="K323" s="10">
        <f t="shared" si="30"/>
        <v>96.67</v>
      </c>
      <c r="L323" s="13">
        <f t="shared" si="31"/>
        <v>4833.5</v>
      </c>
    </row>
    <row r="324" spans="1:12" s="3" customFormat="1" ht="30" x14ac:dyDescent="0.2">
      <c r="A324" s="5">
        <v>59</v>
      </c>
      <c r="B324" s="14" t="s">
        <v>327</v>
      </c>
      <c r="C324" s="15" t="s">
        <v>187</v>
      </c>
      <c r="D324" s="15">
        <v>50</v>
      </c>
      <c r="E324" s="9">
        <v>87</v>
      </c>
      <c r="F324" s="10">
        <f t="shared" si="27"/>
        <v>4350</v>
      </c>
      <c r="G324" s="11">
        <v>81</v>
      </c>
      <c r="H324" s="10">
        <f t="shared" si="28"/>
        <v>4050</v>
      </c>
      <c r="I324" s="12">
        <v>82</v>
      </c>
      <c r="J324" s="10">
        <f t="shared" si="29"/>
        <v>4100</v>
      </c>
      <c r="K324" s="10">
        <f t="shared" si="30"/>
        <v>83.33</v>
      </c>
      <c r="L324" s="13">
        <f t="shared" si="31"/>
        <v>4166.5</v>
      </c>
    </row>
    <row r="325" spans="1:12" s="3" customFormat="1" ht="30" x14ac:dyDescent="0.2">
      <c r="A325" s="5">
        <v>60</v>
      </c>
      <c r="B325" s="14" t="s">
        <v>328</v>
      </c>
      <c r="C325" s="15" t="s">
        <v>187</v>
      </c>
      <c r="D325" s="15">
        <v>50</v>
      </c>
      <c r="E325" s="9">
        <v>123</v>
      </c>
      <c r="F325" s="10">
        <f t="shared" si="27"/>
        <v>6150</v>
      </c>
      <c r="G325" s="11">
        <v>117</v>
      </c>
      <c r="H325" s="10">
        <f t="shared" si="28"/>
        <v>5850</v>
      </c>
      <c r="I325" s="12">
        <v>111</v>
      </c>
      <c r="J325" s="10">
        <f t="shared" si="29"/>
        <v>5550</v>
      </c>
      <c r="K325" s="10">
        <f t="shared" si="30"/>
        <v>117</v>
      </c>
      <c r="L325" s="13">
        <f t="shared" si="31"/>
        <v>5850</v>
      </c>
    </row>
    <row r="326" spans="1:12" s="3" customFormat="1" ht="45" x14ac:dyDescent="0.2">
      <c r="A326" s="5">
        <v>61</v>
      </c>
      <c r="B326" s="14" t="s">
        <v>329</v>
      </c>
      <c r="C326" s="15" t="s">
        <v>187</v>
      </c>
      <c r="D326" s="15">
        <v>50</v>
      </c>
      <c r="E326" s="9">
        <v>9.35</v>
      </c>
      <c r="F326" s="10">
        <f t="shared" si="27"/>
        <v>467.5</v>
      </c>
      <c r="G326" s="11">
        <v>7.5</v>
      </c>
      <c r="H326" s="10">
        <f t="shared" si="28"/>
        <v>375</v>
      </c>
      <c r="I326" s="12">
        <v>7.8</v>
      </c>
      <c r="J326" s="10">
        <f t="shared" si="29"/>
        <v>390</v>
      </c>
      <c r="K326" s="10">
        <f t="shared" si="30"/>
        <v>8.2200000000000006</v>
      </c>
      <c r="L326" s="13">
        <f t="shared" si="31"/>
        <v>411</v>
      </c>
    </row>
    <row r="327" spans="1:12" s="3" customFormat="1" ht="45" x14ac:dyDescent="0.2">
      <c r="A327" s="5">
        <v>62</v>
      </c>
      <c r="B327" s="14" t="s">
        <v>330</v>
      </c>
      <c r="C327" s="15" t="s">
        <v>187</v>
      </c>
      <c r="D327" s="15">
        <v>50</v>
      </c>
      <c r="E327" s="9">
        <v>18.5</v>
      </c>
      <c r="F327" s="10">
        <f t="shared" si="27"/>
        <v>925</v>
      </c>
      <c r="G327" s="11">
        <v>16</v>
      </c>
      <c r="H327" s="10">
        <f t="shared" si="28"/>
        <v>800</v>
      </c>
      <c r="I327" s="12">
        <v>17.8</v>
      </c>
      <c r="J327" s="10">
        <f t="shared" si="29"/>
        <v>890</v>
      </c>
      <c r="K327" s="10">
        <f t="shared" si="30"/>
        <v>17.43</v>
      </c>
      <c r="L327" s="13">
        <f t="shared" si="31"/>
        <v>871.5</v>
      </c>
    </row>
    <row r="328" spans="1:12" s="3" customFormat="1" ht="45" x14ac:dyDescent="0.2">
      <c r="A328" s="5">
        <v>63</v>
      </c>
      <c r="B328" s="14" t="s">
        <v>331</v>
      </c>
      <c r="C328" s="15" t="s">
        <v>187</v>
      </c>
      <c r="D328" s="15">
        <v>50</v>
      </c>
      <c r="E328" s="9">
        <v>24.5</v>
      </c>
      <c r="F328" s="10">
        <f t="shared" si="27"/>
        <v>1225</v>
      </c>
      <c r="G328" s="11">
        <v>22</v>
      </c>
      <c r="H328" s="10">
        <f t="shared" si="28"/>
        <v>1100</v>
      </c>
      <c r="I328" s="12">
        <v>26</v>
      </c>
      <c r="J328" s="10">
        <f t="shared" si="29"/>
        <v>1300</v>
      </c>
      <c r="K328" s="10">
        <f t="shared" si="30"/>
        <v>24.17</v>
      </c>
      <c r="L328" s="13">
        <f t="shared" si="31"/>
        <v>1208.5</v>
      </c>
    </row>
    <row r="329" spans="1:12" s="3" customFormat="1" ht="45" x14ac:dyDescent="0.2">
      <c r="A329" s="5">
        <v>64</v>
      </c>
      <c r="B329" s="14" t="s">
        <v>332</v>
      </c>
      <c r="C329" s="15" t="s">
        <v>187</v>
      </c>
      <c r="D329" s="15">
        <v>50</v>
      </c>
      <c r="E329" s="9">
        <v>42</v>
      </c>
      <c r="F329" s="10">
        <f t="shared" si="27"/>
        <v>2100</v>
      </c>
      <c r="G329" s="11">
        <v>36.5</v>
      </c>
      <c r="H329" s="10">
        <f t="shared" si="28"/>
        <v>1825</v>
      </c>
      <c r="I329" s="12">
        <v>41</v>
      </c>
      <c r="J329" s="10">
        <f t="shared" si="29"/>
        <v>2050</v>
      </c>
      <c r="K329" s="10">
        <f t="shared" si="30"/>
        <v>39.83</v>
      </c>
      <c r="L329" s="13">
        <f t="shared" si="31"/>
        <v>1991.5</v>
      </c>
    </row>
    <row r="330" spans="1:12" s="3" customFormat="1" ht="30" x14ac:dyDescent="0.2">
      <c r="A330" s="5">
        <v>65</v>
      </c>
      <c r="B330" s="14" t="s">
        <v>333</v>
      </c>
      <c r="C330" s="15" t="s">
        <v>187</v>
      </c>
      <c r="D330" s="15">
        <v>300</v>
      </c>
      <c r="E330" s="9">
        <v>7.9</v>
      </c>
      <c r="F330" s="10">
        <f t="shared" si="27"/>
        <v>2370</v>
      </c>
      <c r="G330" s="11">
        <v>7.5</v>
      </c>
      <c r="H330" s="10">
        <f t="shared" si="28"/>
        <v>2250</v>
      </c>
      <c r="I330" s="12">
        <v>7.8</v>
      </c>
      <c r="J330" s="10">
        <f t="shared" si="29"/>
        <v>2340</v>
      </c>
      <c r="K330" s="10">
        <f t="shared" si="30"/>
        <v>7.73</v>
      </c>
      <c r="L330" s="13">
        <f t="shared" si="31"/>
        <v>2319</v>
      </c>
    </row>
    <row r="331" spans="1:12" s="3" customFormat="1" ht="30" x14ac:dyDescent="0.2">
      <c r="A331" s="5">
        <v>66</v>
      </c>
      <c r="B331" s="14" t="s">
        <v>334</v>
      </c>
      <c r="C331" s="15" t="s">
        <v>187</v>
      </c>
      <c r="D331" s="15">
        <v>300</v>
      </c>
      <c r="E331" s="9">
        <v>2.2000000000000002</v>
      </c>
      <c r="F331" s="10">
        <f t="shared" si="27"/>
        <v>660</v>
      </c>
      <c r="G331" s="11">
        <v>1.8</v>
      </c>
      <c r="H331" s="10">
        <f t="shared" si="28"/>
        <v>540</v>
      </c>
      <c r="I331" s="12">
        <v>2</v>
      </c>
      <c r="J331" s="10">
        <f t="shared" si="29"/>
        <v>600</v>
      </c>
      <c r="K331" s="10">
        <f t="shared" si="30"/>
        <v>2</v>
      </c>
      <c r="L331" s="13">
        <f t="shared" ref="L331:L337" si="32">ROUND(SUM(D331*K331),2)</f>
        <v>600</v>
      </c>
    </row>
    <row r="332" spans="1:12" s="3" customFormat="1" ht="30" x14ac:dyDescent="0.2">
      <c r="A332" s="5">
        <v>67</v>
      </c>
      <c r="B332" s="14" t="s">
        <v>335</v>
      </c>
      <c r="C332" s="15" t="s">
        <v>187</v>
      </c>
      <c r="D332" s="15">
        <v>300</v>
      </c>
      <c r="E332" s="9">
        <v>19</v>
      </c>
      <c r="F332" s="10">
        <f t="shared" si="27"/>
        <v>5700</v>
      </c>
      <c r="G332" s="11">
        <v>16.25</v>
      </c>
      <c r="H332" s="10">
        <f t="shared" si="28"/>
        <v>4875</v>
      </c>
      <c r="I332" s="12">
        <v>18</v>
      </c>
      <c r="J332" s="10">
        <f t="shared" si="29"/>
        <v>5400</v>
      </c>
      <c r="K332" s="10">
        <f t="shared" si="30"/>
        <v>17.75</v>
      </c>
      <c r="L332" s="13">
        <f t="shared" si="32"/>
        <v>5325</v>
      </c>
    </row>
    <row r="333" spans="1:12" s="3" customFormat="1" ht="30" x14ac:dyDescent="0.2">
      <c r="A333" s="5">
        <v>68</v>
      </c>
      <c r="B333" s="14" t="s">
        <v>336</v>
      </c>
      <c r="C333" s="15" t="s">
        <v>187</v>
      </c>
      <c r="D333" s="15">
        <v>2400</v>
      </c>
      <c r="E333" s="9">
        <v>5</v>
      </c>
      <c r="F333" s="10">
        <f t="shared" si="27"/>
        <v>12000</v>
      </c>
      <c r="G333" s="11">
        <v>4.9000000000000004</v>
      </c>
      <c r="H333" s="10">
        <f t="shared" si="28"/>
        <v>11760</v>
      </c>
      <c r="I333" s="12">
        <v>5</v>
      </c>
      <c r="J333" s="10">
        <f t="shared" si="29"/>
        <v>12000</v>
      </c>
      <c r="K333" s="10">
        <f t="shared" si="30"/>
        <v>4.97</v>
      </c>
      <c r="L333" s="13">
        <f t="shared" si="32"/>
        <v>11928</v>
      </c>
    </row>
    <row r="334" spans="1:12" s="3" customFormat="1" ht="30" x14ac:dyDescent="0.2">
      <c r="A334" s="5">
        <v>69</v>
      </c>
      <c r="B334" s="14" t="s">
        <v>337</v>
      </c>
      <c r="C334" s="15" t="s">
        <v>187</v>
      </c>
      <c r="D334" s="15">
        <v>2400</v>
      </c>
      <c r="E334" s="9">
        <v>1.2</v>
      </c>
      <c r="F334" s="10">
        <f t="shared" si="27"/>
        <v>2880</v>
      </c>
      <c r="G334" s="11">
        <v>1.05</v>
      </c>
      <c r="H334" s="10">
        <f t="shared" si="28"/>
        <v>2520</v>
      </c>
      <c r="I334" s="12">
        <v>1</v>
      </c>
      <c r="J334" s="10">
        <f t="shared" si="29"/>
        <v>2400</v>
      </c>
      <c r="K334" s="10">
        <f t="shared" si="30"/>
        <v>1.08</v>
      </c>
      <c r="L334" s="13">
        <f t="shared" si="32"/>
        <v>2592</v>
      </c>
    </row>
    <row r="335" spans="1:12" s="3" customFormat="1" ht="30" x14ac:dyDescent="0.2">
      <c r="A335" s="5">
        <v>70</v>
      </c>
      <c r="B335" s="14" t="s">
        <v>338</v>
      </c>
      <c r="C335" s="15" t="s">
        <v>339</v>
      </c>
      <c r="D335" s="15">
        <v>100</v>
      </c>
      <c r="E335" s="9">
        <v>30</v>
      </c>
      <c r="F335" s="10">
        <f t="shared" si="27"/>
        <v>3000</v>
      </c>
      <c r="G335" s="11">
        <v>22</v>
      </c>
      <c r="H335" s="10">
        <f t="shared" si="28"/>
        <v>2200</v>
      </c>
      <c r="I335" s="12">
        <v>25</v>
      </c>
      <c r="J335" s="10">
        <f t="shared" si="29"/>
        <v>2500</v>
      </c>
      <c r="K335" s="10">
        <f t="shared" si="30"/>
        <v>25.67</v>
      </c>
      <c r="L335" s="13">
        <f t="shared" si="32"/>
        <v>2567</v>
      </c>
    </row>
    <row r="336" spans="1:12" s="3" customFormat="1" ht="30" x14ac:dyDescent="0.2">
      <c r="A336" s="5">
        <v>71</v>
      </c>
      <c r="B336" s="14" t="s">
        <v>340</v>
      </c>
      <c r="C336" s="15" t="s">
        <v>339</v>
      </c>
      <c r="D336" s="15">
        <v>100</v>
      </c>
      <c r="E336" s="9">
        <v>37.5</v>
      </c>
      <c r="F336" s="10">
        <f t="shared" si="27"/>
        <v>3750</v>
      </c>
      <c r="G336" s="11">
        <v>31</v>
      </c>
      <c r="H336" s="10">
        <f t="shared" si="28"/>
        <v>3100</v>
      </c>
      <c r="I336" s="12">
        <v>35</v>
      </c>
      <c r="J336" s="10">
        <f t="shared" si="29"/>
        <v>3500</v>
      </c>
      <c r="K336" s="10">
        <f t="shared" si="30"/>
        <v>34.5</v>
      </c>
      <c r="L336" s="13">
        <f t="shared" si="32"/>
        <v>3450</v>
      </c>
    </row>
    <row r="337" spans="1:12" s="3" customFormat="1" ht="30" x14ac:dyDescent="0.2">
      <c r="A337" s="5">
        <v>72</v>
      </c>
      <c r="B337" s="14" t="s">
        <v>341</v>
      </c>
      <c r="C337" s="15" t="s">
        <v>339</v>
      </c>
      <c r="D337" s="15">
        <v>100</v>
      </c>
      <c r="E337" s="9">
        <v>45</v>
      </c>
      <c r="F337" s="10">
        <f t="shared" si="27"/>
        <v>4500</v>
      </c>
      <c r="G337" s="11">
        <v>42</v>
      </c>
      <c r="H337" s="10">
        <f t="shared" si="28"/>
        <v>4200</v>
      </c>
      <c r="I337" s="12">
        <v>40</v>
      </c>
      <c r="J337" s="10">
        <f t="shared" si="29"/>
        <v>4000</v>
      </c>
      <c r="K337" s="10">
        <f t="shared" si="30"/>
        <v>42.33</v>
      </c>
      <c r="L337" s="13">
        <f t="shared" si="32"/>
        <v>4233</v>
      </c>
    </row>
    <row r="338" spans="1:12" s="3" customFormat="1" x14ac:dyDescent="0.2">
      <c r="A338" s="20"/>
      <c r="B338" s="20"/>
      <c r="C338" s="20"/>
      <c r="D338" s="20"/>
      <c r="E338" s="21">
        <f>SUM(F266:F337)</f>
        <v>276106.5</v>
      </c>
      <c r="F338" s="21"/>
      <c r="G338" s="21">
        <f>SUM(H266:H337)</f>
        <v>251782</v>
      </c>
      <c r="H338" s="21"/>
      <c r="I338" s="21">
        <f>SUM(J266:J337)</f>
        <v>254616.7</v>
      </c>
      <c r="J338" s="21"/>
      <c r="K338" s="18" t="s">
        <v>11</v>
      </c>
      <c r="L338" s="16">
        <f>SUM(L266:L337)</f>
        <v>260837.89999999994</v>
      </c>
    </row>
    <row r="339" spans="1:12" s="3" customFormat="1" x14ac:dyDescent="0.2">
      <c r="A339" s="24" t="s">
        <v>342</v>
      </c>
      <c r="B339" s="24"/>
      <c r="C339" s="24"/>
      <c r="D339" s="24"/>
      <c r="E339" s="24"/>
      <c r="F339" s="24"/>
      <c r="G339" s="24"/>
      <c r="H339" s="24"/>
      <c r="I339" s="24"/>
      <c r="J339" s="24"/>
      <c r="K339" s="24"/>
      <c r="L339" s="24"/>
    </row>
    <row r="340" spans="1:12" s="3" customFormat="1" x14ac:dyDescent="0.2">
      <c r="A340" s="22" t="s">
        <v>1</v>
      </c>
      <c r="B340" s="22" t="s">
        <v>2</v>
      </c>
      <c r="C340" s="22" t="s">
        <v>3</v>
      </c>
      <c r="D340" s="22" t="s">
        <v>4</v>
      </c>
      <c r="E340" s="22" t="s">
        <v>5</v>
      </c>
      <c r="F340" s="22"/>
      <c r="G340" s="22"/>
      <c r="H340" s="22"/>
      <c r="I340" s="22"/>
      <c r="J340" s="22"/>
      <c r="K340" s="22"/>
      <c r="L340" s="22"/>
    </row>
    <row r="341" spans="1:12" s="3" customFormat="1" x14ac:dyDescent="0.2">
      <c r="A341" s="22"/>
      <c r="B341" s="22"/>
      <c r="C341" s="22"/>
      <c r="D341" s="22"/>
      <c r="E341" s="22" t="e">
        <f>E171</f>
        <v>#REF!</v>
      </c>
      <c r="F341" s="22"/>
      <c r="G341" s="22" t="e">
        <f>G171</f>
        <v>#REF!</v>
      </c>
      <c r="H341" s="22"/>
      <c r="I341" s="22" t="e">
        <f>I171</f>
        <v>#REF!</v>
      </c>
      <c r="J341" s="22"/>
      <c r="K341" s="22" t="s">
        <v>6</v>
      </c>
      <c r="L341" s="23" t="s">
        <v>7</v>
      </c>
    </row>
    <row r="342" spans="1:12" s="3" customFormat="1" x14ac:dyDescent="0.25">
      <c r="A342" s="22"/>
      <c r="B342" s="22"/>
      <c r="C342" s="22"/>
      <c r="D342" s="22"/>
      <c r="E342" s="6" t="s">
        <v>8</v>
      </c>
      <c r="F342" s="6" t="s">
        <v>9</v>
      </c>
      <c r="G342" s="6" t="s">
        <v>10</v>
      </c>
      <c r="H342" s="6" t="s">
        <v>9</v>
      </c>
      <c r="I342" s="6" t="s">
        <v>10</v>
      </c>
      <c r="J342" s="6" t="s">
        <v>9</v>
      </c>
      <c r="K342" s="22"/>
      <c r="L342" s="23"/>
    </row>
    <row r="343" spans="1:12" s="3" customFormat="1" ht="45" x14ac:dyDescent="0.2">
      <c r="A343" s="5">
        <v>1</v>
      </c>
      <c r="B343" s="14" t="s">
        <v>343</v>
      </c>
      <c r="C343" s="15" t="s">
        <v>13</v>
      </c>
      <c r="D343" s="15">
        <v>250</v>
      </c>
      <c r="E343" s="9">
        <v>3.6</v>
      </c>
      <c r="F343" s="10">
        <f>E343*D343</f>
        <v>900</v>
      </c>
      <c r="G343" s="11">
        <v>2.5</v>
      </c>
      <c r="H343" s="10">
        <f>G343*D343</f>
        <v>625</v>
      </c>
      <c r="I343" s="12">
        <v>2.2000000000000002</v>
      </c>
      <c r="J343" s="10">
        <f>I343*D343</f>
        <v>550</v>
      </c>
      <c r="K343" s="10">
        <f>ROUND(AVERAGE(E343,G343,I343),2)</f>
        <v>2.77</v>
      </c>
      <c r="L343" s="13">
        <f>ROUND(SUM(D343*K343),2)</f>
        <v>692.5</v>
      </c>
    </row>
    <row r="344" spans="1:12" s="3" customFormat="1" ht="45" x14ac:dyDescent="0.2">
      <c r="A344" s="5">
        <v>2</v>
      </c>
      <c r="B344" s="14" t="s">
        <v>344</v>
      </c>
      <c r="C344" s="15" t="s">
        <v>13</v>
      </c>
      <c r="D344" s="15">
        <v>250</v>
      </c>
      <c r="E344" s="9">
        <v>3.6</v>
      </c>
      <c r="F344" s="10">
        <f t="shared" ref="F344:F390" si="33">E344*D344</f>
        <v>900</v>
      </c>
      <c r="G344" s="11">
        <v>2.5</v>
      </c>
      <c r="H344" s="10">
        <f t="shared" ref="H344:H390" si="34">G344*D344</f>
        <v>625</v>
      </c>
      <c r="I344" s="12">
        <v>2.2000000000000002</v>
      </c>
      <c r="J344" s="10">
        <f t="shared" ref="J344:J390" si="35">I344*D344</f>
        <v>550</v>
      </c>
      <c r="K344" s="10">
        <f t="shared" ref="K344:K390" si="36">ROUND(AVERAGE(E344,G344,I344),2)</f>
        <v>2.77</v>
      </c>
      <c r="L344" s="13">
        <f t="shared" ref="L344:L390" si="37">ROUND(SUM(D344*K344),2)</f>
        <v>692.5</v>
      </c>
    </row>
    <row r="345" spans="1:12" s="3" customFormat="1" ht="45" x14ac:dyDescent="0.2">
      <c r="A345" s="5">
        <v>3</v>
      </c>
      <c r="B345" s="14" t="s">
        <v>345</v>
      </c>
      <c r="C345" s="15" t="s">
        <v>13</v>
      </c>
      <c r="D345" s="15">
        <v>250</v>
      </c>
      <c r="E345" s="9">
        <v>3.6</v>
      </c>
      <c r="F345" s="10">
        <f t="shared" si="33"/>
        <v>900</v>
      </c>
      <c r="G345" s="11">
        <v>2.5</v>
      </c>
      <c r="H345" s="10">
        <f t="shared" si="34"/>
        <v>625</v>
      </c>
      <c r="I345" s="12">
        <v>2.2000000000000002</v>
      </c>
      <c r="J345" s="10">
        <f t="shared" si="35"/>
        <v>550</v>
      </c>
      <c r="K345" s="10">
        <f t="shared" si="36"/>
        <v>2.77</v>
      </c>
      <c r="L345" s="13">
        <f t="shared" si="37"/>
        <v>692.5</v>
      </c>
    </row>
    <row r="346" spans="1:12" s="3" customFormat="1" ht="45" x14ac:dyDescent="0.2">
      <c r="A346" s="5">
        <v>4</v>
      </c>
      <c r="B346" s="14" t="s">
        <v>346</v>
      </c>
      <c r="C346" s="15" t="s">
        <v>13</v>
      </c>
      <c r="D346" s="15">
        <v>250</v>
      </c>
      <c r="E346" s="9">
        <v>3.6</v>
      </c>
      <c r="F346" s="10">
        <f t="shared" si="33"/>
        <v>900</v>
      </c>
      <c r="G346" s="11">
        <v>2.5</v>
      </c>
      <c r="H346" s="10">
        <f t="shared" si="34"/>
        <v>625</v>
      </c>
      <c r="I346" s="12">
        <v>2.2000000000000002</v>
      </c>
      <c r="J346" s="10">
        <f t="shared" si="35"/>
        <v>550</v>
      </c>
      <c r="K346" s="10">
        <f t="shared" si="36"/>
        <v>2.77</v>
      </c>
      <c r="L346" s="13">
        <f t="shared" si="37"/>
        <v>692.5</v>
      </c>
    </row>
    <row r="347" spans="1:12" s="3" customFormat="1" ht="45" x14ac:dyDescent="0.2">
      <c r="A347" s="5">
        <v>5</v>
      </c>
      <c r="B347" s="14" t="s">
        <v>347</v>
      </c>
      <c r="C347" s="15" t="s">
        <v>348</v>
      </c>
      <c r="D347" s="15">
        <v>100</v>
      </c>
      <c r="E347" s="9">
        <v>17</v>
      </c>
      <c r="F347" s="10">
        <f t="shared" si="33"/>
        <v>1700</v>
      </c>
      <c r="G347" s="11">
        <v>15</v>
      </c>
      <c r="H347" s="10">
        <f t="shared" si="34"/>
        <v>1500</v>
      </c>
      <c r="I347" s="12">
        <v>14.9</v>
      </c>
      <c r="J347" s="10">
        <f t="shared" si="35"/>
        <v>1490</v>
      </c>
      <c r="K347" s="10">
        <f t="shared" si="36"/>
        <v>15.63</v>
      </c>
      <c r="L347" s="13">
        <f t="shared" si="37"/>
        <v>1563</v>
      </c>
    </row>
    <row r="348" spans="1:12" s="3" customFormat="1" ht="90" x14ac:dyDescent="0.2">
      <c r="A348" s="5">
        <v>6</v>
      </c>
      <c r="B348" s="14" t="s">
        <v>349</v>
      </c>
      <c r="C348" s="15" t="s">
        <v>350</v>
      </c>
      <c r="D348" s="15">
        <v>30</v>
      </c>
      <c r="E348" s="9">
        <v>275</v>
      </c>
      <c r="F348" s="10">
        <f t="shared" si="33"/>
        <v>8250</v>
      </c>
      <c r="G348" s="11">
        <v>220</v>
      </c>
      <c r="H348" s="10">
        <f t="shared" si="34"/>
        <v>6600</v>
      </c>
      <c r="I348" s="12">
        <v>260</v>
      </c>
      <c r="J348" s="10">
        <f t="shared" si="35"/>
        <v>7800</v>
      </c>
      <c r="K348" s="10">
        <f t="shared" si="36"/>
        <v>251.67</v>
      </c>
      <c r="L348" s="13">
        <f t="shared" si="37"/>
        <v>7550.1</v>
      </c>
    </row>
    <row r="349" spans="1:12" s="3" customFormat="1" ht="40.5" customHeight="1" x14ac:dyDescent="0.2">
      <c r="A349" s="5">
        <v>7</v>
      </c>
      <c r="B349" s="14" t="s">
        <v>351</v>
      </c>
      <c r="C349" s="15" t="s">
        <v>352</v>
      </c>
      <c r="D349" s="15">
        <v>50</v>
      </c>
      <c r="E349" s="9">
        <v>72</v>
      </c>
      <c r="F349" s="10">
        <f t="shared" si="33"/>
        <v>3600</v>
      </c>
      <c r="G349" s="11">
        <v>65</v>
      </c>
      <c r="H349" s="10">
        <f t="shared" si="34"/>
        <v>3250</v>
      </c>
      <c r="I349" s="12">
        <v>65</v>
      </c>
      <c r="J349" s="10">
        <f t="shared" si="35"/>
        <v>3250</v>
      </c>
      <c r="K349" s="10">
        <f t="shared" si="36"/>
        <v>67.33</v>
      </c>
      <c r="L349" s="13">
        <f t="shared" si="37"/>
        <v>3366.5</v>
      </c>
    </row>
    <row r="350" spans="1:12" s="3" customFormat="1" x14ac:dyDescent="0.2">
      <c r="A350" s="5">
        <v>8</v>
      </c>
      <c r="B350" s="14" t="s">
        <v>353</v>
      </c>
      <c r="C350" s="15" t="s">
        <v>13</v>
      </c>
      <c r="D350" s="15">
        <v>800</v>
      </c>
      <c r="E350" s="9">
        <v>0.75</v>
      </c>
      <c r="F350" s="10">
        <f t="shared" si="33"/>
        <v>600</v>
      </c>
      <c r="G350" s="11">
        <v>1</v>
      </c>
      <c r="H350" s="10">
        <f t="shared" si="34"/>
        <v>800</v>
      </c>
      <c r="I350" s="12">
        <v>0.8</v>
      </c>
      <c r="J350" s="10">
        <f t="shared" si="35"/>
        <v>640</v>
      </c>
      <c r="K350" s="10">
        <f t="shared" si="36"/>
        <v>0.85</v>
      </c>
      <c r="L350" s="13">
        <f t="shared" si="37"/>
        <v>680</v>
      </c>
    </row>
    <row r="351" spans="1:12" s="3" customFormat="1" x14ac:dyDescent="0.2">
      <c r="A351" s="5">
        <v>9</v>
      </c>
      <c r="B351" s="14" t="s">
        <v>354</v>
      </c>
      <c r="C351" s="15" t="s">
        <v>13</v>
      </c>
      <c r="D351" s="15">
        <v>1000</v>
      </c>
      <c r="E351" s="9">
        <v>0.75</v>
      </c>
      <c r="F351" s="10">
        <f t="shared" si="33"/>
        <v>750</v>
      </c>
      <c r="G351" s="11">
        <v>1</v>
      </c>
      <c r="H351" s="10">
        <f t="shared" si="34"/>
        <v>1000</v>
      </c>
      <c r="I351" s="12">
        <v>0.8</v>
      </c>
      <c r="J351" s="10">
        <f t="shared" si="35"/>
        <v>800</v>
      </c>
      <c r="K351" s="10">
        <f t="shared" si="36"/>
        <v>0.85</v>
      </c>
      <c r="L351" s="13">
        <f t="shared" si="37"/>
        <v>850</v>
      </c>
    </row>
    <row r="352" spans="1:12" s="3" customFormat="1" x14ac:dyDescent="0.2">
      <c r="A352" s="5">
        <v>10</v>
      </c>
      <c r="B352" s="14" t="s">
        <v>355</v>
      </c>
      <c r="C352" s="15" t="s">
        <v>13</v>
      </c>
      <c r="D352" s="15">
        <v>1200</v>
      </c>
      <c r="E352" s="9">
        <v>0.75</v>
      </c>
      <c r="F352" s="10">
        <f t="shared" si="33"/>
        <v>900</v>
      </c>
      <c r="G352" s="11">
        <v>1</v>
      </c>
      <c r="H352" s="10">
        <f t="shared" si="34"/>
        <v>1200</v>
      </c>
      <c r="I352" s="12">
        <v>0.8</v>
      </c>
      <c r="J352" s="10">
        <f t="shared" si="35"/>
        <v>960</v>
      </c>
      <c r="K352" s="10">
        <f t="shared" si="36"/>
        <v>0.85</v>
      </c>
      <c r="L352" s="13">
        <f t="shared" si="37"/>
        <v>1020</v>
      </c>
    </row>
    <row r="353" spans="1:12" s="3" customFormat="1" ht="135" x14ac:dyDescent="0.2">
      <c r="A353" s="5">
        <v>11</v>
      </c>
      <c r="B353" s="14" t="s">
        <v>356</v>
      </c>
      <c r="C353" s="15" t="s">
        <v>350</v>
      </c>
      <c r="D353" s="15">
        <v>50</v>
      </c>
      <c r="E353" s="9">
        <v>50.5</v>
      </c>
      <c r="F353" s="10">
        <f t="shared" si="33"/>
        <v>2525</v>
      </c>
      <c r="G353" s="11">
        <v>49</v>
      </c>
      <c r="H353" s="10">
        <f t="shared" si="34"/>
        <v>2450</v>
      </c>
      <c r="I353" s="12">
        <v>51</v>
      </c>
      <c r="J353" s="10">
        <f t="shared" si="35"/>
        <v>2550</v>
      </c>
      <c r="K353" s="10">
        <f t="shared" si="36"/>
        <v>50.17</v>
      </c>
      <c r="L353" s="13">
        <f t="shared" si="37"/>
        <v>2508.5</v>
      </c>
    </row>
    <row r="354" spans="1:12" s="3" customFormat="1" ht="105" x14ac:dyDescent="0.2">
      <c r="A354" s="5">
        <v>12</v>
      </c>
      <c r="B354" s="14" t="s">
        <v>357</v>
      </c>
      <c r="C354" s="15" t="s">
        <v>352</v>
      </c>
      <c r="D354" s="15">
        <v>50</v>
      </c>
      <c r="E354" s="9">
        <v>18</v>
      </c>
      <c r="F354" s="10">
        <f t="shared" si="33"/>
        <v>900</v>
      </c>
      <c r="G354" s="11">
        <v>16</v>
      </c>
      <c r="H354" s="10">
        <f t="shared" si="34"/>
        <v>800</v>
      </c>
      <c r="I354" s="12">
        <v>20</v>
      </c>
      <c r="J354" s="10">
        <f t="shared" si="35"/>
        <v>1000</v>
      </c>
      <c r="K354" s="10">
        <f t="shared" si="36"/>
        <v>18</v>
      </c>
      <c r="L354" s="13">
        <f t="shared" si="37"/>
        <v>900</v>
      </c>
    </row>
    <row r="355" spans="1:12" s="3" customFormat="1" ht="91.5" customHeight="1" x14ac:dyDescent="0.2">
      <c r="A355" s="5">
        <v>13</v>
      </c>
      <c r="B355" s="14" t="s">
        <v>358</v>
      </c>
      <c r="C355" s="15" t="s">
        <v>348</v>
      </c>
      <c r="D355" s="15">
        <v>100</v>
      </c>
      <c r="E355" s="9">
        <v>13.5</v>
      </c>
      <c r="F355" s="10">
        <f t="shared" si="33"/>
        <v>1350</v>
      </c>
      <c r="G355" s="11">
        <v>12</v>
      </c>
      <c r="H355" s="10">
        <f t="shared" si="34"/>
        <v>1200</v>
      </c>
      <c r="I355" s="12">
        <v>12</v>
      </c>
      <c r="J355" s="10">
        <f t="shared" si="35"/>
        <v>1200</v>
      </c>
      <c r="K355" s="10">
        <f t="shared" si="36"/>
        <v>12.5</v>
      </c>
      <c r="L355" s="13">
        <f t="shared" si="37"/>
        <v>1250</v>
      </c>
    </row>
    <row r="356" spans="1:12" s="3" customFormat="1" ht="75" x14ac:dyDescent="0.2">
      <c r="A356" s="5">
        <v>14</v>
      </c>
      <c r="B356" s="14" t="s">
        <v>359</v>
      </c>
      <c r="C356" s="15" t="s">
        <v>352</v>
      </c>
      <c r="D356" s="15">
        <v>30</v>
      </c>
      <c r="E356" s="9">
        <v>42</v>
      </c>
      <c r="F356" s="10">
        <f t="shared" si="33"/>
        <v>1260</v>
      </c>
      <c r="G356" s="11">
        <v>38</v>
      </c>
      <c r="H356" s="10">
        <f t="shared" si="34"/>
        <v>1140</v>
      </c>
      <c r="I356" s="12">
        <v>33</v>
      </c>
      <c r="J356" s="10">
        <f t="shared" si="35"/>
        <v>990</v>
      </c>
      <c r="K356" s="10">
        <f t="shared" si="36"/>
        <v>37.67</v>
      </c>
      <c r="L356" s="13">
        <f t="shared" si="37"/>
        <v>1130.0999999999999</v>
      </c>
    </row>
    <row r="357" spans="1:12" s="3" customFormat="1" ht="60" x14ac:dyDescent="0.2">
      <c r="A357" s="5">
        <v>15</v>
      </c>
      <c r="B357" s="14" t="s">
        <v>360</v>
      </c>
      <c r="C357" s="15" t="s">
        <v>350</v>
      </c>
      <c r="D357" s="15">
        <v>30</v>
      </c>
      <c r="E357" s="9">
        <v>132</v>
      </c>
      <c r="F357" s="10">
        <f t="shared" si="33"/>
        <v>3960</v>
      </c>
      <c r="G357" s="11">
        <v>120</v>
      </c>
      <c r="H357" s="10">
        <f t="shared" si="34"/>
        <v>3600</v>
      </c>
      <c r="I357" s="12">
        <v>119</v>
      </c>
      <c r="J357" s="10">
        <f t="shared" si="35"/>
        <v>3570</v>
      </c>
      <c r="K357" s="10">
        <f t="shared" si="36"/>
        <v>123.67</v>
      </c>
      <c r="L357" s="13">
        <f t="shared" si="37"/>
        <v>3710.1</v>
      </c>
    </row>
    <row r="358" spans="1:12" s="3" customFormat="1" ht="60" x14ac:dyDescent="0.2">
      <c r="A358" s="5">
        <v>16</v>
      </c>
      <c r="B358" s="14" t="s">
        <v>361</v>
      </c>
      <c r="C358" s="15" t="s">
        <v>348</v>
      </c>
      <c r="D358" s="15">
        <v>30</v>
      </c>
      <c r="E358" s="9">
        <v>24</v>
      </c>
      <c r="F358" s="10">
        <f t="shared" si="33"/>
        <v>720</v>
      </c>
      <c r="G358" s="11">
        <v>22</v>
      </c>
      <c r="H358" s="10">
        <f t="shared" si="34"/>
        <v>660</v>
      </c>
      <c r="I358" s="12">
        <v>21.3</v>
      </c>
      <c r="J358" s="10">
        <f t="shared" si="35"/>
        <v>639</v>
      </c>
      <c r="K358" s="10">
        <f t="shared" si="36"/>
        <v>22.43</v>
      </c>
      <c r="L358" s="13">
        <f t="shared" si="37"/>
        <v>672.9</v>
      </c>
    </row>
    <row r="359" spans="1:12" s="3" customFormat="1" ht="30" x14ac:dyDescent="0.2">
      <c r="A359" s="5">
        <v>17</v>
      </c>
      <c r="B359" s="14" t="s">
        <v>362</v>
      </c>
      <c r="C359" s="15" t="s">
        <v>13</v>
      </c>
      <c r="D359" s="15">
        <v>50</v>
      </c>
      <c r="E359" s="9">
        <v>1.85</v>
      </c>
      <c r="F359" s="10">
        <f t="shared" si="33"/>
        <v>92.5</v>
      </c>
      <c r="G359" s="11">
        <v>1.6</v>
      </c>
      <c r="H359" s="10">
        <f t="shared" si="34"/>
        <v>80</v>
      </c>
      <c r="I359" s="12">
        <v>1.5</v>
      </c>
      <c r="J359" s="10">
        <f t="shared" si="35"/>
        <v>75</v>
      </c>
      <c r="K359" s="10">
        <f t="shared" si="36"/>
        <v>1.65</v>
      </c>
      <c r="L359" s="13">
        <f t="shared" si="37"/>
        <v>82.5</v>
      </c>
    </row>
    <row r="360" spans="1:12" s="3" customFormat="1" ht="45" x14ac:dyDescent="0.2">
      <c r="A360" s="5">
        <v>18</v>
      </c>
      <c r="B360" s="14" t="s">
        <v>363</v>
      </c>
      <c r="C360" s="15" t="s">
        <v>13</v>
      </c>
      <c r="D360" s="15">
        <v>50</v>
      </c>
      <c r="E360" s="9">
        <v>4.5</v>
      </c>
      <c r="F360" s="10">
        <f t="shared" si="33"/>
        <v>225</v>
      </c>
      <c r="G360" s="11">
        <v>3.9</v>
      </c>
      <c r="H360" s="10">
        <f t="shared" si="34"/>
        <v>195</v>
      </c>
      <c r="I360" s="12">
        <v>4</v>
      </c>
      <c r="J360" s="10">
        <f t="shared" si="35"/>
        <v>200</v>
      </c>
      <c r="K360" s="10">
        <f t="shared" si="36"/>
        <v>4.13</v>
      </c>
      <c r="L360" s="13">
        <f t="shared" si="37"/>
        <v>206.5</v>
      </c>
    </row>
    <row r="361" spans="1:12" s="3" customFormat="1" ht="45" x14ac:dyDescent="0.2">
      <c r="A361" s="5">
        <v>19</v>
      </c>
      <c r="B361" s="14" t="s">
        <v>364</v>
      </c>
      <c r="C361" s="15" t="s">
        <v>13</v>
      </c>
      <c r="D361" s="15">
        <v>200</v>
      </c>
      <c r="E361" s="9">
        <v>12</v>
      </c>
      <c r="F361" s="10">
        <f t="shared" si="33"/>
        <v>2400</v>
      </c>
      <c r="G361" s="11">
        <v>9.8000000000000007</v>
      </c>
      <c r="H361" s="10">
        <f t="shared" si="34"/>
        <v>1960.0000000000002</v>
      </c>
      <c r="I361" s="12">
        <v>10.3</v>
      </c>
      <c r="J361" s="10">
        <f t="shared" si="35"/>
        <v>2060</v>
      </c>
      <c r="K361" s="10">
        <f t="shared" si="36"/>
        <v>10.7</v>
      </c>
      <c r="L361" s="13">
        <f t="shared" si="37"/>
        <v>2140</v>
      </c>
    </row>
    <row r="362" spans="1:12" s="3" customFormat="1" ht="30" x14ac:dyDescent="0.2">
      <c r="A362" s="5">
        <v>20</v>
      </c>
      <c r="B362" s="14" t="s">
        <v>365</v>
      </c>
      <c r="C362" s="15" t="s">
        <v>13</v>
      </c>
      <c r="D362" s="15">
        <v>50</v>
      </c>
      <c r="E362" s="9">
        <v>15</v>
      </c>
      <c r="F362" s="10">
        <f t="shared" si="33"/>
        <v>750</v>
      </c>
      <c r="G362" s="11">
        <v>13</v>
      </c>
      <c r="H362" s="10">
        <f t="shared" si="34"/>
        <v>650</v>
      </c>
      <c r="I362" s="12">
        <v>14.8</v>
      </c>
      <c r="J362" s="10">
        <f t="shared" si="35"/>
        <v>740</v>
      </c>
      <c r="K362" s="10">
        <f t="shared" si="36"/>
        <v>14.27</v>
      </c>
      <c r="L362" s="13">
        <f t="shared" si="37"/>
        <v>713.5</v>
      </c>
    </row>
    <row r="363" spans="1:12" s="3" customFormat="1" ht="30" x14ac:dyDescent="0.2">
      <c r="A363" s="5">
        <v>21</v>
      </c>
      <c r="B363" s="14" t="s">
        <v>366</v>
      </c>
      <c r="C363" s="15" t="s">
        <v>13</v>
      </c>
      <c r="D363" s="15">
        <v>50</v>
      </c>
      <c r="E363" s="9">
        <v>13</v>
      </c>
      <c r="F363" s="10">
        <f t="shared" si="33"/>
        <v>650</v>
      </c>
      <c r="G363" s="11">
        <v>11</v>
      </c>
      <c r="H363" s="10">
        <f t="shared" si="34"/>
        <v>550</v>
      </c>
      <c r="I363" s="12">
        <v>14.3</v>
      </c>
      <c r="J363" s="10">
        <f t="shared" si="35"/>
        <v>715</v>
      </c>
      <c r="K363" s="10">
        <f t="shared" si="36"/>
        <v>12.77</v>
      </c>
      <c r="L363" s="13">
        <f t="shared" si="37"/>
        <v>638.5</v>
      </c>
    </row>
    <row r="364" spans="1:12" s="3" customFormat="1" ht="45" x14ac:dyDescent="0.2">
      <c r="A364" s="5">
        <v>22</v>
      </c>
      <c r="B364" s="14" t="s">
        <v>367</v>
      </c>
      <c r="C364" s="15" t="s">
        <v>13</v>
      </c>
      <c r="D364" s="15">
        <v>50</v>
      </c>
      <c r="E364" s="9">
        <v>6</v>
      </c>
      <c r="F364" s="10">
        <f t="shared" si="33"/>
        <v>300</v>
      </c>
      <c r="G364" s="11">
        <v>4.9000000000000004</v>
      </c>
      <c r="H364" s="10">
        <f t="shared" si="34"/>
        <v>245.00000000000003</v>
      </c>
      <c r="I364" s="12">
        <v>5.5</v>
      </c>
      <c r="J364" s="10">
        <f t="shared" si="35"/>
        <v>275</v>
      </c>
      <c r="K364" s="10">
        <f t="shared" si="36"/>
        <v>5.47</v>
      </c>
      <c r="L364" s="13">
        <f t="shared" si="37"/>
        <v>273.5</v>
      </c>
    </row>
    <row r="365" spans="1:12" s="3" customFormat="1" ht="27.75" customHeight="1" x14ac:dyDescent="0.2">
      <c r="A365" s="5">
        <v>23</v>
      </c>
      <c r="B365" s="14" t="s">
        <v>368</v>
      </c>
      <c r="C365" s="15" t="s">
        <v>13</v>
      </c>
      <c r="D365" s="15">
        <v>50</v>
      </c>
      <c r="E365" s="9">
        <v>6.8</v>
      </c>
      <c r="F365" s="10">
        <f t="shared" si="33"/>
        <v>340</v>
      </c>
      <c r="G365" s="11">
        <v>6</v>
      </c>
      <c r="H365" s="10">
        <f t="shared" si="34"/>
        <v>300</v>
      </c>
      <c r="I365" s="12">
        <v>6.3</v>
      </c>
      <c r="J365" s="10">
        <f t="shared" si="35"/>
        <v>315</v>
      </c>
      <c r="K365" s="10">
        <f t="shared" si="36"/>
        <v>6.37</v>
      </c>
      <c r="L365" s="13">
        <f t="shared" si="37"/>
        <v>318.5</v>
      </c>
    </row>
    <row r="366" spans="1:12" s="3" customFormat="1" ht="30" x14ac:dyDescent="0.2">
      <c r="A366" s="5">
        <v>24</v>
      </c>
      <c r="B366" s="14" t="s">
        <v>369</v>
      </c>
      <c r="C366" s="15" t="s">
        <v>13</v>
      </c>
      <c r="D366" s="15">
        <v>100</v>
      </c>
      <c r="E366" s="9">
        <v>8.1999999999999993</v>
      </c>
      <c r="F366" s="10">
        <f t="shared" si="33"/>
        <v>819.99999999999989</v>
      </c>
      <c r="G366" s="11">
        <v>7.25</v>
      </c>
      <c r="H366" s="10">
        <f t="shared" si="34"/>
        <v>725</v>
      </c>
      <c r="I366" s="12">
        <v>7</v>
      </c>
      <c r="J366" s="10">
        <f t="shared" si="35"/>
        <v>700</v>
      </c>
      <c r="K366" s="10">
        <f t="shared" si="36"/>
        <v>7.48</v>
      </c>
      <c r="L366" s="13">
        <f t="shared" si="37"/>
        <v>748</v>
      </c>
    </row>
    <row r="367" spans="1:12" s="3" customFormat="1" ht="30" x14ac:dyDescent="0.2">
      <c r="A367" s="5">
        <v>25</v>
      </c>
      <c r="B367" s="14" t="s">
        <v>370</v>
      </c>
      <c r="C367" s="15" t="s">
        <v>13</v>
      </c>
      <c r="D367" s="15">
        <v>50</v>
      </c>
      <c r="E367" s="9">
        <v>12</v>
      </c>
      <c r="F367" s="10">
        <f t="shared" si="33"/>
        <v>600</v>
      </c>
      <c r="G367" s="11">
        <v>10</v>
      </c>
      <c r="H367" s="10">
        <f t="shared" si="34"/>
        <v>500</v>
      </c>
      <c r="I367" s="12">
        <v>9.8000000000000007</v>
      </c>
      <c r="J367" s="10">
        <f t="shared" si="35"/>
        <v>490.00000000000006</v>
      </c>
      <c r="K367" s="10">
        <f t="shared" si="36"/>
        <v>10.6</v>
      </c>
      <c r="L367" s="13">
        <f t="shared" si="37"/>
        <v>530</v>
      </c>
    </row>
    <row r="368" spans="1:12" s="3" customFormat="1" ht="30" x14ac:dyDescent="0.2">
      <c r="A368" s="5">
        <v>26</v>
      </c>
      <c r="B368" s="14" t="s">
        <v>371</v>
      </c>
      <c r="C368" s="15" t="s">
        <v>13</v>
      </c>
      <c r="D368" s="15">
        <v>50</v>
      </c>
      <c r="E368" s="9">
        <v>6.75</v>
      </c>
      <c r="F368" s="10">
        <f t="shared" si="33"/>
        <v>337.5</v>
      </c>
      <c r="G368" s="11">
        <v>6</v>
      </c>
      <c r="H368" s="10">
        <f t="shared" si="34"/>
        <v>300</v>
      </c>
      <c r="I368" s="12">
        <v>5.8</v>
      </c>
      <c r="J368" s="10">
        <f t="shared" si="35"/>
        <v>290</v>
      </c>
      <c r="K368" s="10">
        <f t="shared" si="36"/>
        <v>6.18</v>
      </c>
      <c r="L368" s="13">
        <f t="shared" si="37"/>
        <v>309</v>
      </c>
    </row>
    <row r="369" spans="1:12" s="3" customFormat="1" x14ac:dyDescent="0.2">
      <c r="A369" s="5">
        <v>27</v>
      </c>
      <c r="B369" s="14" t="s">
        <v>372</v>
      </c>
      <c r="C369" s="15" t="s">
        <v>13</v>
      </c>
      <c r="D369" s="15">
        <v>100</v>
      </c>
      <c r="E369" s="9">
        <v>15.6</v>
      </c>
      <c r="F369" s="10">
        <f t="shared" si="33"/>
        <v>1560</v>
      </c>
      <c r="G369" s="11">
        <v>14.2</v>
      </c>
      <c r="H369" s="10">
        <f t="shared" si="34"/>
        <v>1420</v>
      </c>
      <c r="I369" s="12">
        <v>14.5</v>
      </c>
      <c r="J369" s="10">
        <f t="shared" si="35"/>
        <v>1450</v>
      </c>
      <c r="K369" s="10">
        <f t="shared" si="36"/>
        <v>14.77</v>
      </c>
      <c r="L369" s="13">
        <f t="shared" si="37"/>
        <v>1477</v>
      </c>
    </row>
    <row r="370" spans="1:12" s="3" customFormat="1" ht="30" x14ac:dyDescent="0.2">
      <c r="A370" s="5">
        <v>28</v>
      </c>
      <c r="B370" s="14" t="s">
        <v>373</v>
      </c>
      <c r="C370" s="15" t="s">
        <v>13</v>
      </c>
      <c r="D370" s="15">
        <v>50</v>
      </c>
      <c r="E370" s="9">
        <v>4.5999999999999996</v>
      </c>
      <c r="F370" s="10">
        <f t="shared" si="33"/>
        <v>229.99999999999997</v>
      </c>
      <c r="G370" s="11">
        <v>3.95</v>
      </c>
      <c r="H370" s="10">
        <f t="shared" si="34"/>
        <v>197.5</v>
      </c>
      <c r="I370" s="12">
        <v>4</v>
      </c>
      <c r="J370" s="10">
        <f t="shared" si="35"/>
        <v>200</v>
      </c>
      <c r="K370" s="10">
        <f t="shared" si="36"/>
        <v>4.18</v>
      </c>
      <c r="L370" s="13">
        <f t="shared" si="37"/>
        <v>209</v>
      </c>
    </row>
    <row r="371" spans="1:12" s="3" customFormat="1" ht="45" x14ac:dyDescent="0.2">
      <c r="A371" s="5">
        <v>29</v>
      </c>
      <c r="B371" s="14" t="s">
        <v>374</v>
      </c>
      <c r="C371" s="15" t="s">
        <v>13</v>
      </c>
      <c r="D371" s="15">
        <v>150</v>
      </c>
      <c r="E371" s="9">
        <v>15.6</v>
      </c>
      <c r="F371" s="10">
        <f t="shared" si="33"/>
        <v>2340</v>
      </c>
      <c r="G371" s="11">
        <v>14.3</v>
      </c>
      <c r="H371" s="10">
        <f t="shared" si="34"/>
        <v>2145</v>
      </c>
      <c r="I371" s="12">
        <v>15</v>
      </c>
      <c r="J371" s="10">
        <f t="shared" si="35"/>
        <v>2250</v>
      </c>
      <c r="K371" s="10">
        <f t="shared" si="36"/>
        <v>14.97</v>
      </c>
      <c r="L371" s="13">
        <f t="shared" si="37"/>
        <v>2245.5</v>
      </c>
    </row>
    <row r="372" spans="1:12" s="3" customFormat="1" ht="28.5" customHeight="1" x14ac:dyDescent="0.2">
      <c r="A372" s="5">
        <v>30</v>
      </c>
      <c r="B372" s="14" t="s">
        <v>375</v>
      </c>
      <c r="C372" s="15" t="s">
        <v>13</v>
      </c>
      <c r="D372" s="15">
        <v>50</v>
      </c>
      <c r="E372" s="9">
        <v>15.6</v>
      </c>
      <c r="F372" s="10">
        <f t="shared" si="33"/>
        <v>780</v>
      </c>
      <c r="G372" s="11">
        <v>15</v>
      </c>
      <c r="H372" s="10">
        <f t="shared" si="34"/>
        <v>750</v>
      </c>
      <c r="I372" s="12">
        <v>15</v>
      </c>
      <c r="J372" s="10">
        <f t="shared" si="35"/>
        <v>750</v>
      </c>
      <c r="K372" s="10">
        <f t="shared" si="36"/>
        <v>15.2</v>
      </c>
      <c r="L372" s="13">
        <f t="shared" si="37"/>
        <v>760</v>
      </c>
    </row>
    <row r="373" spans="1:12" s="3" customFormat="1" ht="26.25" customHeight="1" x14ac:dyDescent="0.2">
      <c r="A373" s="5">
        <v>31</v>
      </c>
      <c r="B373" s="14" t="s">
        <v>376</v>
      </c>
      <c r="C373" s="15" t="s">
        <v>13</v>
      </c>
      <c r="D373" s="15">
        <v>50</v>
      </c>
      <c r="E373" s="9">
        <v>3</v>
      </c>
      <c r="F373" s="10">
        <f t="shared" si="33"/>
        <v>150</v>
      </c>
      <c r="G373" s="11">
        <v>2.78</v>
      </c>
      <c r="H373" s="10">
        <f t="shared" si="34"/>
        <v>139</v>
      </c>
      <c r="I373" s="12">
        <v>2.9</v>
      </c>
      <c r="J373" s="10">
        <f t="shared" si="35"/>
        <v>145</v>
      </c>
      <c r="K373" s="10">
        <f t="shared" si="36"/>
        <v>2.89</v>
      </c>
      <c r="L373" s="13">
        <f t="shared" si="37"/>
        <v>144.5</v>
      </c>
    </row>
    <row r="374" spans="1:12" s="3" customFormat="1" x14ac:dyDescent="0.2">
      <c r="A374" s="5">
        <v>32</v>
      </c>
      <c r="B374" s="14" t="s">
        <v>377</v>
      </c>
      <c r="C374" s="15" t="s">
        <v>13</v>
      </c>
      <c r="D374" s="15">
        <v>50</v>
      </c>
      <c r="E374" s="9">
        <v>8.25</v>
      </c>
      <c r="F374" s="10">
        <f t="shared" si="33"/>
        <v>412.5</v>
      </c>
      <c r="G374" s="11">
        <v>7.35</v>
      </c>
      <c r="H374" s="10">
        <f t="shared" si="34"/>
        <v>367.5</v>
      </c>
      <c r="I374" s="12">
        <v>8</v>
      </c>
      <c r="J374" s="10">
        <f t="shared" si="35"/>
        <v>400</v>
      </c>
      <c r="K374" s="10">
        <f t="shared" si="36"/>
        <v>7.87</v>
      </c>
      <c r="L374" s="13">
        <f t="shared" si="37"/>
        <v>393.5</v>
      </c>
    </row>
    <row r="375" spans="1:12" s="3" customFormat="1" ht="30" x14ac:dyDescent="0.2">
      <c r="A375" s="5">
        <v>33</v>
      </c>
      <c r="B375" s="14" t="s">
        <v>378</v>
      </c>
      <c r="C375" s="15" t="s">
        <v>352</v>
      </c>
      <c r="D375" s="15">
        <v>150</v>
      </c>
      <c r="E375" s="9">
        <v>54</v>
      </c>
      <c r="F375" s="10">
        <f t="shared" si="33"/>
        <v>8100</v>
      </c>
      <c r="G375" s="11">
        <v>36</v>
      </c>
      <c r="H375" s="10">
        <f t="shared" si="34"/>
        <v>5400</v>
      </c>
      <c r="I375" s="12">
        <v>51</v>
      </c>
      <c r="J375" s="10">
        <f t="shared" si="35"/>
        <v>7650</v>
      </c>
      <c r="K375" s="10">
        <f t="shared" si="36"/>
        <v>47</v>
      </c>
      <c r="L375" s="13">
        <f t="shared" si="37"/>
        <v>7050</v>
      </c>
    </row>
    <row r="376" spans="1:12" s="3" customFormat="1" ht="51.75" customHeight="1" x14ac:dyDescent="0.2">
      <c r="A376" s="5">
        <v>34</v>
      </c>
      <c r="B376" s="14" t="s">
        <v>379</v>
      </c>
      <c r="C376" s="15" t="s">
        <v>350</v>
      </c>
      <c r="D376" s="15">
        <v>200</v>
      </c>
      <c r="E376" s="9">
        <v>13.5</v>
      </c>
      <c r="F376" s="10">
        <f t="shared" si="33"/>
        <v>2700</v>
      </c>
      <c r="G376" s="11">
        <v>13.9</v>
      </c>
      <c r="H376" s="10">
        <f t="shared" si="34"/>
        <v>2780</v>
      </c>
      <c r="I376" s="12">
        <v>13</v>
      </c>
      <c r="J376" s="10">
        <f t="shared" si="35"/>
        <v>2600</v>
      </c>
      <c r="K376" s="10">
        <f t="shared" si="36"/>
        <v>13.47</v>
      </c>
      <c r="L376" s="13">
        <f t="shared" si="37"/>
        <v>2694</v>
      </c>
    </row>
    <row r="377" spans="1:12" s="3" customFormat="1" ht="63.75" customHeight="1" x14ac:dyDescent="0.2">
      <c r="A377" s="5">
        <v>35</v>
      </c>
      <c r="B377" s="14" t="s">
        <v>380</v>
      </c>
      <c r="C377" s="15" t="s">
        <v>352</v>
      </c>
      <c r="D377" s="15">
        <v>65</v>
      </c>
      <c r="E377" s="9">
        <v>290</v>
      </c>
      <c r="F377" s="10">
        <f t="shared" si="33"/>
        <v>18850</v>
      </c>
      <c r="G377" s="11">
        <v>250</v>
      </c>
      <c r="H377" s="10">
        <f t="shared" si="34"/>
        <v>16250</v>
      </c>
      <c r="I377" s="12">
        <v>278</v>
      </c>
      <c r="J377" s="10">
        <f t="shared" si="35"/>
        <v>18070</v>
      </c>
      <c r="K377" s="10">
        <f t="shared" si="36"/>
        <v>272.67</v>
      </c>
      <c r="L377" s="13">
        <f t="shared" si="37"/>
        <v>17723.55</v>
      </c>
    </row>
    <row r="378" spans="1:12" s="3" customFormat="1" ht="30" x14ac:dyDescent="0.2">
      <c r="A378" s="5">
        <v>36</v>
      </c>
      <c r="B378" s="14" t="s">
        <v>381</v>
      </c>
      <c r="C378" s="15" t="s">
        <v>352</v>
      </c>
      <c r="D378" s="15">
        <v>150</v>
      </c>
      <c r="E378" s="9">
        <v>66</v>
      </c>
      <c r="F378" s="10">
        <f t="shared" si="33"/>
        <v>9900</v>
      </c>
      <c r="G378" s="11">
        <v>62</v>
      </c>
      <c r="H378" s="10">
        <f t="shared" si="34"/>
        <v>9300</v>
      </c>
      <c r="I378" s="12">
        <v>61</v>
      </c>
      <c r="J378" s="10">
        <f t="shared" si="35"/>
        <v>9150</v>
      </c>
      <c r="K378" s="10">
        <f t="shared" si="36"/>
        <v>63</v>
      </c>
      <c r="L378" s="13">
        <f t="shared" si="37"/>
        <v>9450</v>
      </c>
    </row>
    <row r="379" spans="1:12" s="3" customFormat="1" ht="30" x14ac:dyDescent="0.2">
      <c r="A379" s="5">
        <v>37</v>
      </c>
      <c r="B379" s="14" t="s">
        <v>382</v>
      </c>
      <c r="C379" s="15" t="s">
        <v>352</v>
      </c>
      <c r="D379" s="15">
        <v>150</v>
      </c>
      <c r="E379" s="9">
        <v>66</v>
      </c>
      <c r="F379" s="10">
        <f t="shared" si="33"/>
        <v>9900</v>
      </c>
      <c r="G379" s="11">
        <v>62</v>
      </c>
      <c r="H379" s="10">
        <f t="shared" si="34"/>
        <v>9300</v>
      </c>
      <c r="I379" s="12">
        <v>61</v>
      </c>
      <c r="J379" s="10">
        <f t="shared" si="35"/>
        <v>9150</v>
      </c>
      <c r="K379" s="10">
        <f t="shared" si="36"/>
        <v>63</v>
      </c>
      <c r="L379" s="13">
        <f t="shared" si="37"/>
        <v>9450</v>
      </c>
    </row>
    <row r="380" spans="1:12" s="3" customFormat="1" ht="30" x14ac:dyDescent="0.2">
      <c r="A380" s="5">
        <v>38</v>
      </c>
      <c r="B380" s="14" t="s">
        <v>383</v>
      </c>
      <c r="C380" s="15" t="s">
        <v>352</v>
      </c>
      <c r="D380" s="15">
        <v>150</v>
      </c>
      <c r="E380" s="9">
        <v>66</v>
      </c>
      <c r="F380" s="10">
        <f t="shared" si="33"/>
        <v>9900</v>
      </c>
      <c r="G380" s="11">
        <v>62</v>
      </c>
      <c r="H380" s="10">
        <f t="shared" si="34"/>
        <v>9300</v>
      </c>
      <c r="I380" s="12">
        <v>61</v>
      </c>
      <c r="J380" s="10">
        <f t="shared" si="35"/>
        <v>9150</v>
      </c>
      <c r="K380" s="10">
        <f t="shared" si="36"/>
        <v>63</v>
      </c>
      <c r="L380" s="13">
        <f t="shared" si="37"/>
        <v>9450</v>
      </c>
    </row>
    <row r="381" spans="1:12" s="3" customFormat="1" ht="30" x14ac:dyDescent="0.2">
      <c r="A381" s="5">
        <v>39</v>
      </c>
      <c r="B381" s="14" t="s">
        <v>384</v>
      </c>
      <c r="C381" s="15" t="s">
        <v>352</v>
      </c>
      <c r="D381" s="15">
        <v>150</v>
      </c>
      <c r="E381" s="9">
        <v>66</v>
      </c>
      <c r="F381" s="10">
        <f t="shared" si="33"/>
        <v>9900</v>
      </c>
      <c r="G381" s="11">
        <v>62</v>
      </c>
      <c r="H381" s="10">
        <f t="shared" si="34"/>
        <v>9300</v>
      </c>
      <c r="I381" s="12">
        <v>61</v>
      </c>
      <c r="J381" s="10">
        <f t="shared" si="35"/>
        <v>9150</v>
      </c>
      <c r="K381" s="10">
        <f t="shared" si="36"/>
        <v>63</v>
      </c>
      <c r="L381" s="13">
        <f t="shared" si="37"/>
        <v>9450</v>
      </c>
    </row>
    <row r="382" spans="1:12" s="3" customFormat="1" ht="30" x14ac:dyDescent="0.2">
      <c r="A382" s="5">
        <v>40</v>
      </c>
      <c r="B382" s="14" t="s">
        <v>385</v>
      </c>
      <c r="C382" s="15" t="s">
        <v>352</v>
      </c>
      <c r="D382" s="15">
        <v>150</v>
      </c>
      <c r="E382" s="9">
        <v>66</v>
      </c>
      <c r="F382" s="10">
        <f t="shared" si="33"/>
        <v>9900</v>
      </c>
      <c r="G382" s="11">
        <v>62</v>
      </c>
      <c r="H382" s="10">
        <f t="shared" si="34"/>
        <v>9300</v>
      </c>
      <c r="I382" s="12">
        <v>61</v>
      </c>
      <c r="J382" s="10">
        <f t="shared" si="35"/>
        <v>9150</v>
      </c>
      <c r="K382" s="10">
        <f t="shared" si="36"/>
        <v>63</v>
      </c>
      <c r="L382" s="13">
        <f t="shared" si="37"/>
        <v>9450</v>
      </c>
    </row>
    <row r="383" spans="1:12" s="3" customFormat="1" ht="30" x14ac:dyDescent="0.2">
      <c r="A383" s="5">
        <v>41</v>
      </c>
      <c r="B383" s="14" t="s">
        <v>386</v>
      </c>
      <c r="C383" s="15" t="s">
        <v>350</v>
      </c>
      <c r="D383" s="15">
        <v>400</v>
      </c>
      <c r="E383" s="9">
        <v>90</v>
      </c>
      <c r="F383" s="10">
        <f t="shared" si="33"/>
        <v>36000</v>
      </c>
      <c r="G383" s="11">
        <v>78</v>
      </c>
      <c r="H383" s="10">
        <f t="shared" si="34"/>
        <v>31200</v>
      </c>
      <c r="I383" s="12">
        <v>75</v>
      </c>
      <c r="J383" s="10">
        <f t="shared" si="35"/>
        <v>30000</v>
      </c>
      <c r="K383" s="10">
        <f t="shared" si="36"/>
        <v>81</v>
      </c>
      <c r="L383" s="13">
        <f t="shared" si="37"/>
        <v>32400</v>
      </c>
    </row>
    <row r="384" spans="1:12" s="3" customFormat="1" ht="15.75" customHeight="1" x14ac:dyDescent="0.2">
      <c r="A384" s="5">
        <v>42</v>
      </c>
      <c r="B384" s="14" t="s">
        <v>387</v>
      </c>
      <c r="C384" s="15" t="s">
        <v>352</v>
      </c>
      <c r="D384" s="15">
        <v>100</v>
      </c>
      <c r="E384" s="9">
        <v>54</v>
      </c>
      <c r="F384" s="10">
        <f t="shared" si="33"/>
        <v>5400</v>
      </c>
      <c r="G384" s="11">
        <v>52</v>
      </c>
      <c r="H384" s="10">
        <f t="shared" si="34"/>
        <v>5200</v>
      </c>
      <c r="I384" s="12">
        <v>51</v>
      </c>
      <c r="J384" s="10">
        <f t="shared" si="35"/>
        <v>5100</v>
      </c>
      <c r="K384" s="10">
        <f t="shared" si="36"/>
        <v>52.33</v>
      </c>
      <c r="L384" s="13">
        <f t="shared" si="37"/>
        <v>5233</v>
      </c>
    </row>
    <row r="385" spans="1:12" s="3" customFormat="1" ht="60" x14ac:dyDescent="0.2">
      <c r="A385" s="5">
        <v>43</v>
      </c>
      <c r="B385" s="14" t="s">
        <v>388</v>
      </c>
      <c r="C385" s="15" t="s">
        <v>348</v>
      </c>
      <c r="D385" s="15">
        <v>3200</v>
      </c>
      <c r="E385" s="9">
        <v>5.8</v>
      </c>
      <c r="F385" s="10">
        <f t="shared" si="33"/>
        <v>18560</v>
      </c>
      <c r="G385" s="11">
        <v>5.5</v>
      </c>
      <c r="H385" s="10">
        <f t="shared" si="34"/>
        <v>17600</v>
      </c>
      <c r="I385" s="12">
        <v>5.0999999999999996</v>
      </c>
      <c r="J385" s="10">
        <f t="shared" si="35"/>
        <v>16319.999999999998</v>
      </c>
      <c r="K385" s="10">
        <f t="shared" si="36"/>
        <v>5.47</v>
      </c>
      <c r="L385" s="13">
        <f t="shared" si="37"/>
        <v>17504</v>
      </c>
    </row>
    <row r="386" spans="1:12" s="3" customFormat="1" ht="41.25" customHeight="1" x14ac:dyDescent="0.2">
      <c r="A386" s="5">
        <v>44</v>
      </c>
      <c r="B386" s="14" t="s">
        <v>389</v>
      </c>
      <c r="C386" s="15" t="s">
        <v>350</v>
      </c>
      <c r="D386" s="15">
        <v>1720</v>
      </c>
      <c r="E386" s="9">
        <v>90</v>
      </c>
      <c r="F386" s="10">
        <f t="shared" si="33"/>
        <v>154800</v>
      </c>
      <c r="G386" s="11">
        <v>78</v>
      </c>
      <c r="H386" s="10">
        <f t="shared" si="34"/>
        <v>134160</v>
      </c>
      <c r="I386" s="12">
        <v>75</v>
      </c>
      <c r="J386" s="10">
        <f t="shared" si="35"/>
        <v>129000</v>
      </c>
      <c r="K386" s="10">
        <f t="shared" si="36"/>
        <v>81</v>
      </c>
      <c r="L386" s="13">
        <f t="shared" si="37"/>
        <v>139320</v>
      </c>
    </row>
    <row r="387" spans="1:12" s="3" customFormat="1" ht="60" x14ac:dyDescent="0.2">
      <c r="A387" s="5">
        <v>45</v>
      </c>
      <c r="B387" s="14" t="s">
        <v>390</v>
      </c>
      <c r="C387" s="15" t="s">
        <v>350</v>
      </c>
      <c r="D387" s="15">
        <v>425</v>
      </c>
      <c r="E387" s="9">
        <v>90</v>
      </c>
      <c r="F387" s="10">
        <f t="shared" si="33"/>
        <v>38250</v>
      </c>
      <c r="G387" s="11">
        <v>78</v>
      </c>
      <c r="H387" s="10">
        <f t="shared" si="34"/>
        <v>33150</v>
      </c>
      <c r="I387" s="12">
        <v>75</v>
      </c>
      <c r="J387" s="10">
        <f t="shared" si="35"/>
        <v>31875</v>
      </c>
      <c r="K387" s="10">
        <f t="shared" si="36"/>
        <v>81</v>
      </c>
      <c r="L387" s="13">
        <f t="shared" si="37"/>
        <v>34425</v>
      </c>
    </row>
    <row r="388" spans="1:12" s="3" customFormat="1" ht="60" x14ac:dyDescent="0.2">
      <c r="A388" s="5">
        <v>46</v>
      </c>
      <c r="B388" s="14" t="s">
        <v>391</v>
      </c>
      <c r="C388" s="15" t="s">
        <v>350</v>
      </c>
      <c r="D388" s="15">
        <v>220</v>
      </c>
      <c r="E388" s="9">
        <v>250</v>
      </c>
      <c r="F388" s="10">
        <f t="shared" si="33"/>
        <v>55000</v>
      </c>
      <c r="G388" s="11">
        <v>238</v>
      </c>
      <c r="H388" s="10">
        <f t="shared" si="34"/>
        <v>52360</v>
      </c>
      <c r="I388" s="12">
        <v>220</v>
      </c>
      <c r="J388" s="10">
        <f t="shared" si="35"/>
        <v>48400</v>
      </c>
      <c r="K388" s="10">
        <f t="shared" si="36"/>
        <v>236</v>
      </c>
      <c r="L388" s="13">
        <f t="shared" si="37"/>
        <v>51920</v>
      </c>
    </row>
    <row r="389" spans="1:12" s="3" customFormat="1" ht="45" x14ac:dyDescent="0.2">
      <c r="A389" s="5">
        <v>47</v>
      </c>
      <c r="B389" s="14" t="s">
        <v>392</v>
      </c>
      <c r="C389" s="15" t="s">
        <v>13</v>
      </c>
      <c r="D389" s="15">
        <v>220</v>
      </c>
      <c r="E389" s="9">
        <v>5</v>
      </c>
      <c r="F389" s="10">
        <f t="shared" si="33"/>
        <v>1100</v>
      </c>
      <c r="G389" s="11">
        <v>5.5</v>
      </c>
      <c r="H389" s="10">
        <f t="shared" si="34"/>
        <v>1210</v>
      </c>
      <c r="I389" s="12">
        <v>5</v>
      </c>
      <c r="J389" s="10">
        <f t="shared" si="35"/>
        <v>1100</v>
      </c>
      <c r="K389" s="10">
        <f t="shared" si="36"/>
        <v>5.17</v>
      </c>
      <c r="L389" s="13">
        <f t="shared" si="37"/>
        <v>1137.4000000000001</v>
      </c>
    </row>
    <row r="390" spans="1:12" s="3" customFormat="1" ht="30" x14ac:dyDescent="0.2">
      <c r="A390" s="5">
        <v>48</v>
      </c>
      <c r="B390" s="14" t="s">
        <v>393</v>
      </c>
      <c r="C390" s="15" t="s">
        <v>352</v>
      </c>
      <c r="D390" s="15">
        <v>260</v>
      </c>
      <c r="E390" s="9">
        <v>90</v>
      </c>
      <c r="F390" s="10">
        <f t="shared" si="33"/>
        <v>23400</v>
      </c>
      <c r="G390" s="11">
        <v>78</v>
      </c>
      <c r="H390" s="10">
        <f t="shared" si="34"/>
        <v>20280</v>
      </c>
      <c r="I390" s="12">
        <v>75</v>
      </c>
      <c r="J390" s="10">
        <f t="shared" si="35"/>
        <v>19500</v>
      </c>
      <c r="K390" s="10">
        <f t="shared" si="36"/>
        <v>81</v>
      </c>
      <c r="L390" s="13">
        <f t="shared" si="37"/>
        <v>21060</v>
      </c>
    </row>
    <row r="391" spans="1:12" s="3" customFormat="1" x14ac:dyDescent="0.2">
      <c r="A391" s="20"/>
      <c r="B391" s="20"/>
      <c r="C391" s="20"/>
      <c r="D391" s="20"/>
      <c r="E391" s="21">
        <f>SUM(F343:F390)</f>
        <v>453762.5</v>
      </c>
      <c r="F391" s="21"/>
      <c r="G391" s="21">
        <f>SUM(H343:H390)</f>
        <v>403314</v>
      </c>
      <c r="H391" s="21"/>
      <c r="I391" s="21">
        <f>SUM(J343:J390)</f>
        <v>393509</v>
      </c>
      <c r="J391" s="21"/>
      <c r="K391" s="18" t="s">
        <v>11</v>
      </c>
      <c r="L391" s="16">
        <f>SUM(L343:L390)</f>
        <v>416877.65</v>
      </c>
    </row>
    <row r="392" spans="1:12" s="3" customFormat="1" x14ac:dyDescent="0.2">
      <c r="A392" s="24" t="s">
        <v>394</v>
      </c>
      <c r="B392" s="24"/>
      <c r="C392" s="24"/>
      <c r="D392" s="24"/>
      <c r="E392" s="24"/>
      <c r="F392" s="24"/>
      <c r="G392" s="24"/>
      <c r="H392" s="24"/>
      <c r="I392" s="24"/>
      <c r="J392" s="24"/>
      <c r="K392" s="24"/>
      <c r="L392" s="24"/>
    </row>
    <row r="393" spans="1:12" s="3" customFormat="1" x14ac:dyDescent="0.2">
      <c r="A393" s="22" t="s">
        <v>1</v>
      </c>
      <c r="B393" s="22" t="s">
        <v>2</v>
      </c>
      <c r="C393" s="22" t="s">
        <v>3</v>
      </c>
      <c r="D393" s="22" t="s">
        <v>4</v>
      </c>
      <c r="E393" s="22" t="s">
        <v>5</v>
      </c>
      <c r="F393" s="22"/>
      <c r="G393" s="22"/>
      <c r="H393" s="22"/>
      <c r="I393" s="22"/>
      <c r="J393" s="22"/>
      <c r="K393" s="22"/>
      <c r="L393" s="22"/>
    </row>
    <row r="394" spans="1:12" s="3" customFormat="1" x14ac:dyDescent="0.2">
      <c r="A394" s="22"/>
      <c r="B394" s="22"/>
      <c r="C394" s="22"/>
      <c r="D394" s="22"/>
      <c r="E394" s="22" t="e">
        <f>E341</f>
        <v>#REF!</v>
      </c>
      <c r="F394" s="22"/>
      <c r="G394" s="22" t="e">
        <f>G341</f>
        <v>#REF!</v>
      </c>
      <c r="H394" s="22"/>
      <c r="I394" s="22" t="e">
        <f>I341</f>
        <v>#REF!</v>
      </c>
      <c r="J394" s="22"/>
      <c r="K394" s="22" t="s">
        <v>6</v>
      </c>
      <c r="L394" s="23" t="s">
        <v>7</v>
      </c>
    </row>
    <row r="395" spans="1:12" s="3" customFormat="1" x14ac:dyDescent="0.25">
      <c r="A395" s="22"/>
      <c r="B395" s="22"/>
      <c r="C395" s="22"/>
      <c r="D395" s="22"/>
      <c r="E395" s="6" t="s">
        <v>8</v>
      </c>
      <c r="F395" s="6" t="s">
        <v>9</v>
      </c>
      <c r="G395" s="6" t="s">
        <v>10</v>
      </c>
      <c r="H395" s="6" t="s">
        <v>9</v>
      </c>
      <c r="I395" s="6" t="s">
        <v>10</v>
      </c>
      <c r="J395" s="6" t="s">
        <v>9</v>
      </c>
      <c r="K395" s="22"/>
      <c r="L395" s="23"/>
    </row>
    <row r="396" spans="1:12" s="3" customFormat="1" x14ac:dyDescent="0.2">
      <c r="A396" s="5">
        <v>1</v>
      </c>
      <c r="B396" s="14" t="s">
        <v>395</v>
      </c>
      <c r="C396" s="15" t="s">
        <v>21</v>
      </c>
      <c r="D396" s="15">
        <v>8000</v>
      </c>
      <c r="E396" s="13">
        <v>28.5</v>
      </c>
      <c r="F396" s="10">
        <f>E396*D396</f>
        <v>228000</v>
      </c>
      <c r="G396" s="10">
        <v>25</v>
      </c>
      <c r="H396" s="10">
        <f>G396*D396</f>
        <v>200000</v>
      </c>
      <c r="I396" s="10">
        <v>26</v>
      </c>
      <c r="J396" s="10">
        <f>I396*D396</f>
        <v>208000</v>
      </c>
      <c r="K396" s="10">
        <f>ROUND(AVERAGE(E396,G396,I396),2)</f>
        <v>26.5</v>
      </c>
      <c r="L396" s="13">
        <f>ROUND(SUM(D396*K396),2)</f>
        <v>212000</v>
      </c>
    </row>
    <row r="397" spans="1:12" s="3" customFormat="1" x14ac:dyDescent="0.2">
      <c r="A397" s="20"/>
      <c r="B397" s="20"/>
      <c r="C397" s="20"/>
      <c r="D397" s="20"/>
      <c r="E397" s="21">
        <f>SUM(F396:F396)</f>
        <v>228000</v>
      </c>
      <c r="F397" s="21"/>
      <c r="G397" s="21">
        <f>SUM(H396:H396)</f>
        <v>200000</v>
      </c>
      <c r="H397" s="21"/>
      <c r="I397" s="21">
        <f>SUM(J396:J396)</f>
        <v>208000</v>
      </c>
      <c r="J397" s="21"/>
      <c r="K397" s="18" t="s">
        <v>11</v>
      </c>
      <c r="L397" s="16">
        <f>SUM(L396)</f>
        <v>212000</v>
      </c>
    </row>
    <row r="398" spans="1:12" s="3" customFormat="1" x14ac:dyDescent="0.2">
      <c r="A398" s="24" t="s">
        <v>396</v>
      </c>
      <c r="B398" s="24"/>
      <c r="C398" s="24"/>
      <c r="D398" s="24"/>
      <c r="E398" s="24"/>
      <c r="F398" s="24"/>
      <c r="G398" s="24"/>
      <c r="H398" s="24"/>
      <c r="I398" s="24"/>
      <c r="J398" s="24"/>
      <c r="K398" s="24"/>
      <c r="L398" s="24"/>
    </row>
    <row r="399" spans="1:12" s="3" customFormat="1" x14ac:dyDescent="0.2">
      <c r="A399" s="22" t="s">
        <v>1</v>
      </c>
      <c r="B399" s="22" t="s">
        <v>2</v>
      </c>
      <c r="C399" s="22" t="s">
        <v>3</v>
      </c>
      <c r="D399" s="22" t="s">
        <v>4</v>
      </c>
      <c r="E399" s="22" t="s">
        <v>5</v>
      </c>
      <c r="F399" s="22"/>
      <c r="G399" s="22"/>
      <c r="H399" s="22"/>
      <c r="I399" s="22"/>
      <c r="J399" s="22"/>
      <c r="K399" s="22"/>
      <c r="L399" s="22"/>
    </row>
    <row r="400" spans="1:12" s="3" customFormat="1" ht="27.75" customHeight="1" x14ac:dyDescent="0.2">
      <c r="A400" s="22"/>
      <c r="B400" s="22"/>
      <c r="C400" s="22"/>
      <c r="D400" s="22"/>
      <c r="E400" s="22" t="e">
        <f>E394</f>
        <v>#REF!</v>
      </c>
      <c r="F400" s="22"/>
      <c r="G400" s="22" t="e">
        <f>G394</f>
        <v>#REF!</v>
      </c>
      <c r="H400" s="22"/>
      <c r="I400" s="22" t="e">
        <f>I394</f>
        <v>#REF!</v>
      </c>
      <c r="J400" s="22"/>
      <c r="K400" s="22" t="s">
        <v>6</v>
      </c>
      <c r="L400" s="23" t="s">
        <v>7</v>
      </c>
    </row>
    <row r="401" spans="1:12" s="3" customFormat="1" x14ac:dyDescent="0.25">
      <c r="A401" s="22"/>
      <c r="B401" s="22"/>
      <c r="C401" s="22"/>
      <c r="D401" s="22"/>
      <c r="E401" s="6" t="s">
        <v>8</v>
      </c>
      <c r="F401" s="6" t="s">
        <v>9</v>
      </c>
      <c r="G401" s="6" t="s">
        <v>10</v>
      </c>
      <c r="H401" s="6" t="s">
        <v>9</v>
      </c>
      <c r="I401" s="6" t="s">
        <v>10</v>
      </c>
      <c r="J401" s="6" t="s">
        <v>9</v>
      </c>
      <c r="K401" s="22"/>
      <c r="L401" s="23"/>
    </row>
    <row r="402" spans="1:12" s="3" customFormat="1" x14ac:dyDescent="0.25">
      <c r="A402" s="5">
        <v>1</v>
      </c>
      <c r="B402" s="14" t="s">
        <v>397</v>
      </c>
      <c r="C402" s="15" t="s">
        <v>13</v>
      </c>
      <c r="D402" s="15">
        <v>400</v>
      </c>
      <c r="E402" s="9">
        <v>312</v>
      </c>
      <c r="F402" s="10">
        <f>E402*D402</f>
        <v>124800</v>
      </c>
      <c r="G402" s="11">
        <v>298</v>
      </c>
      <c r="H402" s="10">
        <f>G402*D402</f>
        <v>119200</v>
      </c>
      <c r="I402" s="12">
        <v>290</v>
      </c>
      <c r="J402" s="10">
        <f>I402*D402</f>
        <v>116000</v>
      </c>
      <c r="K402" s="10">
        <f>ROUND(AVERAGE(E402,G402,I402),2)</f>
        <v>300</v>
      </c>
      <c r="L402" s="19">
        <f>ROUND(SUM(D402*K402),2)</f>
        <v>120000</v>
      </c>
    </row>
    <row r="403" spans="1:12" s="3" customFormat="1" x14ac:dyDescent="0.25">
      <c r="A403" s="5">
        <v>2</v>
      </c>
      <c r="B403" s="14" t="s">
        <v>398</v>
      </c>
      <c r="C403" s="15" t="s">
        <v>13</v>
      </c>
      <c r="D403" s="15">
        <v>300</v>
      </c>
      <c r="E403" s="9">
        <v>211</v>
      </c>
      <c r="F403" s="10">
        <f t="shared" ref="F403:F408" si="38">E403*D403</f>
        <v>63300</v>
      </c>
      <c r="G403" s="11">
        <v>195</v>
      </c>
      <c r="H403" s="10">
        <f t="shared" ref="H403:H408" si="39">G403*D403</f>
        <v>58500</v>
      </c>
      <c r="I403" s="12">
        <v>200</v>
      </c>
      <c r="J403" s="10">
        <f t="shared" ref="J403:J408" si="40">I403*D403</f>
        <v>60000</v>
      </c>
      <c r="K403" s="10">
        <f t="shared" ref="K403:K408" si="41">ROUND(AVERAGE(E403,G403,I403),2)</f>
        <v>202</v>
      </c>
      <c r="L403" s="19">
        <f t="shared" ref="L403:L408" si="42">ROUND(SUM(D403*K403),2)</f>
        <v>60600</v>
      </c>
    </row>
    <row r="404" spans="1:12" s="3" customFormat="1" x14ac:dyDescent="0.25">
      <c r="A404" s="5">
        <v>3</v>
      </c>
      <c r="B404" s="14" t="s">
        <v>399</v>
      </c>
      <c r="C404" s="15" t="s">
        <v>13</v>
      </c>
      <c r="D404" s="15">
        <v>250</v>
      </c>
      <c r="E404" s="9">
        <v>153</v>
      </c>
      <c r="F404" s="10">
        <f t="shared" si="38"/>
        <v>38250</v>
      </c>
      <c r="G404" s="11">
        <v>149</v>
      </c>
      <c r="H404" s="10">
        <f t="shared" si="39"/>
        <v>37250</v>
      </c>
      <c r="I404" s="12">
        <v>150</v>
      </c>
      <c r="J404" s="10">
        <f t="shared" si="40"/>
        <v>37500</v>
      </c>
      <c r="K404" s="10">
        <f t="shared" si="41"/>
        <v>150.66999999999999</v>
      </c>
      <c r="L404" s="19">
        <f t="shared" si="42"/>
        <v>37667.5</v>
      </c>
    </row>
    <row r="405" spans="1:12" s="3" customFormat="1" x14ac:dyDescent="0.25">
      <c r="A405" s="5">
        <v>4</v>
      </c>
      <c r="B405" s="14" t="s">
        <v>400</v>
      </c>
      <c r="C405" s="15" t="s">
        <v>13</v>
      </c>
      <c r="D405" s="15">
        <v>500</v>
      </c>
      <c r="E405" s="9">
        <v>40</v>
      </c>
      <c r="F405" s="10">
        <f t="shared" si="38"/>
        <v>20000</v>
      </c>
      <c r="G405" s="11">
        <v>36</v>
      </c>
      <c r="H405" s="10">
        <f t="shared" si="39"/>
        <v>18000</v>
      </c>
      <c r="I405" s="12">
        <v>35</v>
      </c>
      <c r="J405" s="10">
        <f t="shared" si="40"/>
        <v>17500</v>
      </c>
      <c r="K405" s="10">
        <f t="shared" si="41"/>
        <v>37</v>
      </c>
      <c r="L405" s="19">
        <f t="shared" si="42"/>
        <v>18500</v>
      </c>
    </row>
    <row r="406" spans="1:12" s="3" customFormat="1" x14ac:dyDescent="0.25">
      <c r="A406" s="5">
        <v>5</v>
      </c>
      <c r="B406" s="14" t="s">
        <v>401</v>
      </c>
      <c r="C406" s="15" t="s">
        <v>13</v>
      </c>
      <c r="D406" s="15">
        <v>1200</v>
      </c>
      <c r="E406" s="9">
        <v>26</v>
      </c>
      <c r="F406" s="10">
        <f t="shared" si="38"/>
        <v>31200</v>
      </c>
      <c r="G406" s="11">
        <v>22</v>
      </c>
      <c r="H406" s="10">
        <f t="shared" si="39"/>
        <v>26400</v>
      </c>
      <c r="I406" s="12">
        <v>20</v>
      </c>
      <c r="J406" s="10">
        <f t="shared" si="40"/>
        <v>24000</v>
      </c>
      <c r="K406" s="10">
        <f t="shared" si="41"/>
        <v>22.67</v>
      </c>
      <c r="L406" s="19">
        <f t="shared" si="42"/>
        <v>27204</v>
      </c>
    </row>
    <row r="407" spans="1:12" s="3" customFormat="1" x14ac:dyDescent="0.25">
      <c r="A407" s="5">
        <v>6</v>
      </c>
      <c r="B407" s="14" t="s">
        <v>402</v>
      </c>
      <c r="C407" s="15" t="s">
        <v>13</v>
      </c>
      <c r="D407" s="15">
        <v>300</v>
      </c>
      <c r="E407" s="9">
        <v>53</v>
      </c>
      <c r="F407" s="10">
        <f t="shared" si="38"/>
        <v>15900</v>
      </c>
      <c r="G407" s="11">
        <v>49</v>
      </c>
      <c r="H407" s="10">
        <f t="shared" si="39"/>
        <v>14700</v>
      </c>
      <c r="I407" s="12">
        <v>45</v>
      </c>
      <c r="J407" s="10">
        <f t="shared" si="40"/>
        <v>13500</v>
      </c>
      <c r="K407" s="10">
        <f t="shared" si="41"/>
        <v>49</v>
      </c>
      <c r="L407" s="19">
        <f t="shared" si="42"/>
        <v>14700</v>
      </c>
    </row>
    <row r="408" spans="1:12" s="3" customFormat="1" x14ac:dyDescent="0.25">
      <c r="A408" s="5">
        <v>7</v>
      </c>
      <c r="B408" s="14" t="s">
        <v>403</v>
      </c>
      <c r="C408" s="15" t="s">
        <v>13</v>
      </c>
      <c r="D408" s="15">
        <v>500</v>
      </c>
      <c r="E408" s="9">
        <v>456</v>
      </c>
      <c r="F408" s="10">
        <f t="shared" si="38"/>
        <v>228000</v>
      </c>
      <c r="G408" s="11">
        <v>413</v>
      </c>
      <c r="H408" s="10">
        <f t="shared" si="39"/>
        <v>206500</v>
      </c>
      <c r="I408" s="12">
        <v>400</v>
      </c>
      <c r="J408" s="10">
        <f t="shared" si="40"/>
        <v>200000</v>
      </c>
      <c r="K408" s="10">
        <f t="shared" si="41"/>
        <v>423</v>
      </c>
      <c r="L408" s="19">
        <f t="shared" si="42"/>
        <v>211500</v>
      </c>
    </row>
    <row r="409" spans="1:12" s="3" customFormat="1" x14ac:dyDescent="0.25">
      <c r="A409" s="20"/>
      <c r="B409" s="20"/>
      <c r="C409" s="20"/>
      <c r="D409" s="20"/>
      <c r="E409" s="21">
        <f>SUM(F402:F408)</f>
        <v>521450</v>
      </c>
      <c r="F409" s="21"/>
      <c r="G409" s="21">
        <f>SUM(H402:H408)</f>
        <v>480550</v>
      </c>
      <c r="H409" s="21"/>
      <c r="I409" s="21">
        <f>SUM(J402:J408)</f>
        <v>468500</v>
      </c>
      <c r="J409" s="21"/>
      <c r="K409" s="17" t="s">
        <v>11</v>
      </c>
      <c r="L409" s="19">
        <f>SUM(L402:L408)</f>
        <v>490171.5</v>
      </c>
    </row>
    <row r="410" spans="1:12" s="3" customFormat="1" x14ac:dyDescent="0.2">
      <c r="A410" s="24" t="s">
        <v>404</v>
      </c>
      <c r="B410" s="24"/>
      <c r="C410" s="24"/>
      <c r="D410" s="24"/>
      <c r="E410" s="24"/>
      <c r="F410" s="24"/>
      <c r="G410" s="24"/>
      <c r="H410" s="24"/>
      <c r="I410" s="24"/>
      <c r="J410" s="24"/>
      <c r="K410" s="24"/>
      <c r="L410" s="24"/>
    </row>
    <row r="411" spans="1:12" s="3" customFormat="1" x14ac:dyDescent="0.2">
      <c r="A411" s="22" t="s">
        <v>1</v>
      </c>
      <c r="B411" s="22" t="s">
        <v>2</v>
      </c>
      <c r="C411" s="22" t="s">
        <v>3</v>
      </c>
      <c r="D411" s="22" t="s">
        <v>4</v>
      </c>
      <c r="E411" s="22" t="s">
        <v>5</v>
      </c>
      <c r="F411" s="22"/>
      <c r="G411" s="22"/>
      <c r="H411" s="22"/>
      <c r="I411" s="22"/>
      <c r="J411" s="22"/>
      <c r="K411" s="22"/>
      <c r="L411" s="22"/>
    </row>
    <row r="412" spans="1:12" s="3" customFormat="1" ht="33" customHeight="1" x14ac:dyDescent="0.2">
      <c r="A412" s="22"/>
      <c r="B412" s="22"/>
      <c r="C412" s="22"/>
      <c r="D412" s="22"/>
      <c r="E412" s="22" t="e">
        <f>E400</f>
        <v>#REF!</v>
      </c>
      <c r="F412" s="22"/>
      <c r="G412" s="22" t="e">
        <f>G400</f>
        <v>#REF!</v>
      </c>
      <c r="H412" s="22"/>
      <c r="I412" s="22" t="e">
        <f>I400</f>
        <v>#REF!</v>
      </c>
      <c r="J412" s="22"/>
      <c r="K412" s="22" t="s">
        <v>6</v>
      </c>
      <c r="L412" s="23" t="s">
        <v>7</v>
      </c>
    </row>
    <row r="413" spans="1:12" s="3" customFormat="1" x14ac:dyDescent="0.25">
      <c r="A413" s="22"/>
      <c r="B413" s="22"/>
      <c r="C413" s="22"/>
      <c r="D413" s="22"/>
      <c r="E413" s="6" t="s">
        <v>8</v>
      </c>
      <c r="F413" s="6" t="s">
        <v>9</v>
      </c>
      <c r="G413" s="6" t="s">
        <v>10</v>
      </c>
      <c r="H413" s="6" t="s">
        <v>9</v>
      </c>
      <c r="I413" s="6" t="s">
        <v>10</v>
      </c>
      <c r="J413" s="6" t="s">
        <v>9</v>
      </c>
      <c r="K413" s="22"/>
      <c r="L413" s="23"/>
    </row>
    <row r="414" spans="1:12" s="3" customFormat="1" ht="30" x14ac:dyDescent="0.2">
      <c r="A414" s="5">
        <v>1</v>
      </c>
      <c r="B414" s="14" t="s">
        <v>405</v>
      </c>
      <c r="C414" s="15" t="s">
        <v>13</v>
      </c>
      <c r="D414" s="15">
        <v>10</v>
      </c>
      <c r="E414" s="9">
        <v>15</v>
      </c>
      <c r="F414" s="10">
        <f>E414*D414</f>
        <v>150</v>
      </c>
      <c r="G414" s="11">
        <v>13.9</v>
      </c>
      <c r="H414" s="10">
        <f>G414*D414</f>
        <v>139</v>
      </c>
      <c r="I414" s="12">
        <v>14</v>
      </c>
      <c r="J414" s="10">
        <f>I414*D414</f>
        <v>140</v>
      </c>
      <c r="K414" s="10">
        <f>ROUND(AVERAGE(E414,G414,I414),2)</f>
        <v>14.3</v>
      </c>
      <c r="L414" s="13">
        <f>ROUND(SUM(D414*K414),2)</f>
        <v>143</v>
      </c>
    </row>
    <row r="415" spans="1:12" s="3" customFormat="1" ht="135" x14ac:dyDescent="0.2">
      <c r="A415" s="5">
        <v>2</v>
      </c>
      <c r="B415" s="14" t="s">
        <v>406</v>
      </c>
      <c r="C415" s="15" t="s">
        <v>407</v>
      </c>
      <c r="D415" s="15">
        <v>60</v>
      </c>
      <c r="E415" s="9">
        <v>60</v>
      </c>
      <c r="F415" s="10">
        <f t="shared" ref="F415:F436" si="43">E415*D415</f>
        <v>3600</v>
      </c>
      <c r="G415" s="11">
        <v>52</v>
      </c>
      <c r="H415" s="10">
        <f t="shared" ref="H415:H436" si="44">G415*D415</f>
        <v>3120</v>
      </c>
      <c r="I415" s="12">
        <v>49</v>
      </c>
      <c r="J415" s="10">
        <f t="shared" ref="J415:J436" si="45">I415*D415</f>
        <v>2940</v>
      </c>
      <c r="K415" s="10">
        <f t="shared" ref="K415:K436" si="46">ROUND(AVERAGE(E415,G415,I415),2)</f>
        <v>53.67</v>
      </c>
      <c r="L415" s="13">
        <f t="shared" ref="L415:L436" si="47">ROUND(SUM(D415*K415),2)</f>
        <v>3220.2</v>
      </c>
    </row>
    <row r="416" spans="1:12" s="3" customFormat="1" ht="120" x14ac:dyDescent="0.2">
      <c r="A416" s="5">
        <v>3</v>
      </c>
      <c r="B416" s="14" t="s">
        <v>408</v>
      </c>
      <c r="C416" s="15" t="s">
        <v>407</v>
      </c>
      <c r="D416" s="15">
        <v>60</v>
      </c>
      <c r="E416" s="9">
        <v>46</v>
      </c>
      <c r="F416" s="10">
        <f t="shared" si="43"/>
        <v>2760</v>
      </c>
      <c r="G416" s="11">
        <v>42</v>
      </c>
      <c r="H416" s="10">
        <f t="shared" si="44"/>
        <v>2520</v>
      </c>
      <c r="I416" s="12">
        <v>45</v>
      </c>
      <c r="J416" s="10">
        <f t="shared" si="45"/>
        <v>2700</v>
      </c>
      <c r="K416" s="10">
        <f t="shared" si="46"/>
        <v>44.33</v>
      </c>
      <c r="L416" s="13">
        <f t="shared" si="47"/>
        <v>2659.8</v>
      </c>
    </row>
    <row r="417" spans="1:12" s="3" customFormat="1" ht="105" x14ac:dyDescent="0.2">
      <c r="A417" s="5">
        <v>4</v>
      </c>
      <c r="B417" s="14" t="s">
        <v>409</v>
      </c>
      <c r="C417" s="15" t="s">
        <v>407</v>
      </c>
      <c r="D417" s="15">
        <v>60</v>
      </c>
      <c r="E417" s="9">
        <v>43</v>
      </c>
      <c r="F417" s="10">
        <f t="shared" si="43"/>
        <v>2580</v>
      </c>
      <c r="G417" s="11">
        <v>40</v>
      </c>
      <c r="H417" s="10">
        <f t="shared" si="44"/>
        <v>2400</v>
      </c>
      <c r="I417" s="12">
        <v>39</v>
      </c>
      <c r="J417" s="10">
        <f t="shared" si="45"/>
        <v>2340</v>
      </c>
      <c r="K417" s="10">
        <f t="shared" si="46"/>
        <v>40.67</v>
      </c>
      <c r="L417" s="13">
        <f t="shared" si="47"/>
        <v>2440.1999999999998</v>
      </c>
    </row>
    <row r="418" spans="1:12" s="3" customFormat="1" ht="105" x14ac:dyDescent="0.2">
      <c r="A418" s="5">
        <v>5</v>
      </c>
      <c r="B418" s="14" t="s">
        <v>410</v>
      </c>
      <c r="C418" s="15" t="s">
        <v>13</v>
      </c>
      <c r="D418" s="15">
        <v>10</v>
      </c>
      <c r="E418" s="9">
        <v>21</v>
      </c>
      <c r="F418" s="10">
        <f t="shared" si="43"/>
        <v>210</v>
      </c>
      <c r="G418" s="11">
        <v>18</v>
      </c>
      <c r="H418" s="10">
        <f t="shared" si="44"/>
        <v>180</v>
      </c>
      <c r="I418" s="12">
        <v>20</v>
      </c>
      <c r="J418" s="10">
        <f t="shared" si="45"/>
        <v>200</v>
      </c>
      <c r="K418" s="10">
        <f t="shared" si="46"/>
        <v>19.670000000000002</v>
      </c>
      <c r="L418" s="13">
        <f t="shared" si="47"/>
        <v>196.7</v>
      </c>
    </row>
    <row r="419" spans="1:12" s="3" customFormat="1" ht="75" x14ac:dyDescent="0.2">
      <c r="A419" s="5">
        <v>6</v>
      </c>
      <c r="B419" s="14" t="s">
        <v>411</v>
      </c>
      <c r="C419" s="15" t="s">
        <v>13</v>
      </c>
      <c r="D419" s="15">
        <v>60</v>
      </c>
      <c r="E419" s="9">
        <v>16</v>
      </c>
      <c r="F419" s="10">
        <f t="shared" si="43"/>
        <v>960</v>
      </c>
      <c r="G419" s="11">
        <v>14.3</v>
      </c>
      <c r="H419" s="10">
        <f t="shared" si="44"/>
        <v>858</v>
      </c>
      <c r="I419" s="12">
        <v>15.3</v>
      </c>
      <c r="J419" s="10">
        <f t="shared" si="45"/>
        <v>918</v>
      </c>
      <c r="K419" s="10">
        <f t="shared" si="46"/>
        <v>15.2</v>
      </c>
      <c r="L419" s="13">
        <f t="shared" si="47"/>
        <v>912</v>
      </c>
    </row>
    <row r="420" spans="1:12" s="3" customFormat="1" ht="90" x14ac:dyDescent="0.2">
      <c r="A420" s="5">
        <v>7</v>
      </c>
      <c r="B420" s="14" t="s">
        <v>412</v>
      </c>
      <c r="C420" s="15" t="s">
        <v>13</v>
      </c>
      <c r="D420" s="15">
        <v>5</v>
      </c>
      <c r="E420" s="9">
        <v>49</v>
      </c>
      <c r="F420" s="10">
        <f t="shared" si="43"/>
        <v>245</v>
      </c>
      <c r="G420" s="11">
        <v>42</v>
      </c>
      <c r="H420" s="10">
        <f t="shared" si="44"/>
        <v>210</v>
      </c>
      <c r="I420" s="12">
        <v>45</v>
      </c>
      <c r="J420" s="10">
        <f t="shared" si="45"/>
        <v>225</v>
      </c>
      <c r="K420" s="10">
        <f t="shared" si="46"/>
        <v>45.33</v>
      </c>
      <c r="L420" s="13">
        <f t="shared" si="47"/>
        <v>226.65</v>
      </c>
    </row>
    <row r="421" spans="1:12" s="3" customFormat="1" ht="135" x14ac:dyDescent="0.2">
      <c r="A421" s="5">
        <v>8</v>
      </c>
      <c r="B421" s="14" t="s">
        <v>413</v>
      </c>
      <c r="C421" s="15" t="s">
        <v>13</v>
      </c>
      <c r="D421" s="15">
        <v>10</v>
      </c>
      <c r="E421" s="9">
        <v>420</v>
      </c>
      <c r="F421" s="10">
        <f t="shared" si="43"/>
        <v>4200</v>
      </c>
      <c r="G421" s="11">
        <v>374</v>
      </c>
      <c r="H421" s="10">
        <f t="shared" si="44"/>
        <v>3740</v>
      </c>
      <c r="I421" s="12">
        <v>390</v>
      </c>
      <c r="J421" s="10">
        <f t="shared" si="45"/>
        <v>3900</v>
      </c>
      <c r="K421" s="10">
        <f t="shared" si="46"/>
        <v>394.67</v>
      </c>
      <c r="L421" s="13">
        <f t="shared" si="47"/>
        <v>3946.7</v>
      </c>
    </row>
    <row r="422" spans="1:12" s="3" customFormat="1" ht="120" x14ac:dyDescent="0.2">
      <c r="A422" s="5">
        <v>9</v>
      </c>
      <c r="B422" s="14" t="s">
        <v>414</v>
      </c>
      <c r="C422" s="15" t="s">
        <v>13</v>
      </c>
      <c r="D422" s="15">
        <v>5</v>
      </c>
      <c r="E422" s="9">
        <v>220</v>
      </c>
      <c r="F422" s="10">
        <f t="shared" si="43"/>
        <v>1100</v>
      </c>
      <c r="G422" s="11">
        <v>198</v>
      </c>
      <c r="H422" s="10">
        <f t="shared" si="44"/>
        <v>990</v>
      </c>
      <c r="I422" s="12">
        <v>215</v>
      </c>
      <c r="J422" s="10">
        <f t="shared" si="45"/>
        <v>1075</v>
      </c>
      <c r="K422" s="10">
        <f t="shared" si="46"/>
        <v>211</v>
      </c>
      <c r="L422" s="13">
        <f t="shared" si="47"/>
        <v>1055</v>
      </c>
    </row>
    <row r="423" spans="1:12" s="3" customFormat="1" x14ac:dyDescent="0.2">
      <c r="A423" s="5">
        <v>10</v>
      </c>
      <c r="B423" s="14" t="s">
        <v>415</v>
      </c>
      <c r="C423" s="15" t="s">
        <v>13</v>
      </c>
      <c r="D423" s="15">
        <v>10</v>
      </c>
      <c r="E423" s="9">
        <v>20</v>
      </c>
      <c r="F423" s="10">
        <f t="shared" si="43"/>
        <v>200</v>
      </c>
      <c r="G423" s="11">
        <v>16.350000000000001</v>
      </c>
      <c r="H423" s="10">
        <f t="shared" si="44"/>
        <v>163.5</v>
      </c>
      <c r="I423" s="12">
        <v>18</v>
      </c>
      <c r="J423" s="10">
        <f t="shared" si="45"/>
        <v>180</v>
      </c>
      <c r="K423" s="10">
        <f t="shared" si="46"/>
        <v>18.12</v>
      </c>
      <c r="L423" s="13">
        <f t="shared" si="47"/>
        <v>181.2</v>
      </c>
    </row>
    <row r="424" spans="1:12" s="3" customFormat="1" ht="45" x14ac:dyDescent="0.2">
      <c r="A424" s="5">
        <v>11</v>
      </c>
      <c r="B424" s="14" t="s">
        <v>416</v>
      </c>
      <c r="C424" s="15" t="s">
        <v>407</v>
      </c>
      <c r="D424" s="15">
        <v>30</v>
      </c>
      <c r="E424" s="9">
        <v>3.5</v>
      </c>
      <c r="F424" s="10">
        <f t="shared" si="43"/>
        <v>105</v>
      </c>
      <c r="G424" s="11">
        <v>3.2</v>
      </c>
      <c r="H424" s="10">
        <f t="shared" si="44"/>
        <v>96</v>
      </c>
      <c r="I424" s="12">
        <v>3.1</v>
      </c>
      <c r="J424" s="10">
        <f t="shared" si="45"/>
        <v>93</v>
      </c>
      <c r="K424" s="10">
        <f t="shared" si="46"/>
        <v>3.27</v>
      </c>
      <c r="L424" s="13">
        <f t="shared" si="47"/>
        <v>98.1</v>
      </c>
    </row>
    <row r="425" spans="1:12" s="3" customFormat="1" ht="60" x14ac:dyDescent="0.2">
      <c r="A425" s="5">
        <v>12</v>
      </c>
      <c r="B425" s="14" t="s">
        <v>417</v>
      </c>
      <c r="C425" s="15" t="s">
        <v>407</v>
      </c>
      <c r="D425" s="15">
        <v>40</v>
      </c>
      <c r="E425" s="9">
        <v>19</v>
      </c>
      <c r="F425" s="10">
        <f t="shared" si="43"/>
        <v>760</v>
      </c>
      <c r="G425" s="11">
        <v>17</v>
      </c>
      <c r="H425" s="10">
        <f t="shared" si="44"/>
        <v>680</v>
      </c>
      <c r="I425" s="12">
        <v>16.350000000000001</v>
      </c>
      <c r="J425" s="10">
        <f t="shared" si="45"/>
        <v>654</v>
      </c>
      <c r="K425" s="10">
        <f t="shared" si="46"/>
        <v>17.45</v>
      </c>
      <c r="L425" s="13">
        <f t="shared" si="47"/>
        <v>698</v>
      </c>
    </row>
    <row r="426" spans="1:12" s="3" customFormat="1" ht="60" x14ac:dyDescent="0.2">
      <c r="A426" s="5">
        <v>13</v>
      </c>
      <c r="B426" s="14" t="s">
        <v>418</v>
      </c>
      <c r="C426" s="15" t="s">
        <v>407</v>
      </c>
      <c r="D426" s="15">
        <v>160</v>
      </c>
      <c r="E426" s="9">
        <v>19</v>
      </c>
      <c r="F426" s="10">
        <f t="shared" si="43"/>
        <v>3040</v>
      </c>
      <c r="G426" s="11">
        <v>17</v>
      </c>
      <c r="H426" s="10">
        <f t="shared" si="44"/>
        <v>2720</v>
      </c>
      <c r="I426" s="12">
        <v>16.350000000000001</v>
      </c>
      <c r="J426" s="10">
        <f t="shared" si="45"/>
        <v>2616</v>
      </c>
      <c r="K426" s="10">
        <f t="shared" si="46"/>
        <v>17.45</v>
      </c>
      <c r="L426" s="13">
        <f t="shared" si="47"/>
        <v>2792</v>
      </c>
    </row>
    <row r="427" spans="1:12" s="3" customFormat="1" ht="90" x14ac:dyDescent="0.2">
      <c r="A427" s="5">
        <v>14</v>
      </c>
      <c r="B427" s="14" t="s">
        <v>419</v>
      </c>
      <c r="C427" s="15" t="s">
        <v>407</v>
      </c>
      <c r="D427" s="15">
        <v>80</v>
      </c>
      <c r="E427" s="9">
        <v>12</v>
      </c>
      <c r="F427" s="10">
        <f t="shared" si="43"/>
        <v>960</v>
      </c>
      <c r="G427" s="11">
        <v>10</v>
      </c>
      <c r="H427" s="10">
        <f t="shared" si="44"/>
        <v>800</v>
      </c>
      <c r="I427" s="12">
        <v>12.6</v>
      </c>
      <c r="J427" s="10">
        <f t="shared" si="45"/>
        <v>1008</v>
      </c>
      <c r="K427" s="10">
        <f t="shared" si="46"/>
        <v>11.53</v>
      </c>
      <c r="L427" s="13">
        <f t="shared" si="47"/>
        <v>922.4</v>
      </c>
    </row>
    <row r="428" spans="1:12" s="3" customFormat="1" ht="120" x14ac:dyDescent="0.2">
      <c r="A428" s="5">
        <v>15</v>
      </c>
      <c r="B428" s="14" t="s">
        <v>420</v>
      </c>
      <c r="C428" s="15" t="s">
        <v>407</v>
      </c>
      <c r="D428" s="15">
        <v>30</v>
      </c>
      <c r="E428" s="9">
        <v>24</v>
      </c>
      <c r="F428" s="10">
        <f t="shared" si="43"/>
        <v>720</v>
      </c>
      <c r="G428" s="11">
        <v>21</v>
      </c>
      <c r="H428" s="10">
        <f t="shared" si="44"/>
        <v>630</v>
      </c>
      <c r="I428" s="12">
        <v>22.3</v>
      </c>
      <c r="J428" s="10">
        <f t="shared" si="45"/>
        <v>669</v>
      </c>
      <c r="K428" s="10">
        <f t="shared" si="46"/>
        <v>22.43</v>
      </c>
      <c r="L428" s="13">
        <f t="shared" si="47"/>
        <v>672.9</v>
      </c>
    </row>
    <row r="429" spans="1:12" s="3" customFormat="1" ht="105" x14ac:dyDescent="0.2">
      <c r="A429" s="5">
        <v>16</v>
      </c>
      <c r="B429" s="14" t="s">
        <v>421</v>
      </c>
      <c r="C429" s="15" t="s">
        <v>407</v>
      </c>
      <c r="D429" s="15">
        <v>30</v>
      </c>
      <c r="E429" s="9">
        <v>19</v>
      </c>
      <c r="F429" s="10">
        <f t="shared" si="43"/>
        <v>570</v>
      </c>
      <c r="G429" s="11">
        <v>17</v>
      </c>
      <c r="H429" s="10">
        <f t="shared" si="44"/>
        <v>510</v>
      </c>
      <c r="I429" s="12">
        <v>17.8</v>
      </c>
      <c r="J429" s="10">
        <f t="shared" si="45"/>
        <v>534</v>
      </c>
      <c r="K429" s="10">
        <f t="shared" si="46"/>
        <v>17.93</v>
      </c>
      <c r="L429" s="13">
        <f t="shared" si="47"/>
        <v>537.9</v>
      </c>
    </row>
    <row r="430" spans="1:12" s="3" customFormat="1" ht="60" x14ac:dyDescent="0.2">
      <c r="A430" s="5">
        <v>17</v>
      </c>
      <c r="B430" s="14" t="s">
        <v>422</v>
      </c>
      <c r="C430" s="15" t="s">
        <v>407</v>
      </c>
      <c r="D430" s="15">
        <v>160</v>
      </c>
      <c r="E430" s="9">
        <v>12</v>
      </c>
      <c r="F430" s="10">
        <f t="shared" si="43"/>
        <v>1920</v>
      </c>
      <c r="G430" s="11">
        <v>9.8000000000000007</v>
      </c>
      <c r="H430" s="10">
        <f t="shared" si="44"/>
        <v>1568</v>
      </c>
      <c r="I430" s="12">
        <v>10.3</v>
      </c>
      <c r="J430" s="10">
        <f t="shared" si="45"/>
        <v>1648</v>
      </c>
      <c r="K430" s="10">
        <f t="shared" si="46"/>
        <v>10.7</v>
      </c>
      <c r="L430" s="13">
        <f t="shared" si="47"/>
        <v>1712</v>
      </c>
    </row>
    <row r="431" spans="1:12" s="3" customFormat="1" ht="105" x14ac:dyDescent="0.2">
      <c r="A431" s="5">
        <v>18</v>
      </c>
      <c r="B431" s="14" t="s">
        <v>423</v>
      </c>
      <c r="C431" s="15" t="s">
        <v>13</v>
      </c>
      <c r="D431" s="15">
        <v>30</v>
      </c>
      <c r="E431" s="9">
        <v>1.7</v>
      </c>
      <c r="F431" s="10">
        <f t="shared" si="43"/>
        <v>51</v>
      </c>
      <c r="G431" s="11">
        <v>1.5</v>
      </c>
      <c r="H431" s="10">
        <f t="shared" si="44"/>
        <v>45</v>
      </c>
      <c r="I431" s="12">
        <v>1.5</v>
      </c>
      <c r="J431" s="10">
        <f t="shared" si="45"/>
        <v>45</v>
      </c>
      <c r="K431" s="10">
        <f t="shared" si="46"/>
        <v>1.57</v>
      </c>
      <c r="L431" s="13">
        <f t="shared" si="47"/>
        <v>47.1</v>
      </c>
    </row>
    <row r="432" spans="1:12" s="3" customFormat="1" ht="60" x14ac:dyDescent="0.2">
      <c r="A432" s="5">
        <v>19</v>
      </c>
      <c r="B432" s="14" t="s">
        <v>424</v>
      </c>
      <c r="C432" s="15" t="s">
        <v>13</v>
      </c>
      <c r="D432" s="15">
        <v>30</v>
      </c>
      <c r="E432" s="9">
        <v>38</v>
      </c>
      <c r="F432" s="10">
        <f t="shared" si="43"/>
        <v>1140</v>
      </c>
      <c r="G432" s="11">
        <v>33</v>
      </c>
      <c r="H432" s="10">
        <f t="shared" si="44"/>
        <v>990</v>
      </c>
      <c r="I432" s="12">
        <v>32.9</v>
      </c>
      <c r="J432" s="10">
        <f t="shared" si="45"/>
        <v>987</v>
      </c>
      <c r="K432" s="10">
        <f t="shared" si="46"/>
        <v>34.630000000000003</v>
      </c>
      <c r="L432" s="13">
        <f t="shared" si="47"/>
        <v>1038.9000000000001</v>
      </c>
    </row>
    <row r="433" spans="1:12" s="3" customFormat="1" ht="45" x14ac:dyDescent="0.2">
      <c r="A433" s="5">
        <v>20</v>
      </c>
      <c r="B433" s="14" t="s">
        <v>425</v>
      </c>
      <c r="C433" s="15" t="s">
        <v>13</v>
      </c>
      <c r="D433" s="15">
        <v>25</v>
      </c>
      <c r="E433" s="9">
        <v>62</v>
      </c>
      <c r="F433" s="10">
        <f t="shared" si="43"/>
        <v>1550</v>
      </c>
      <c r="G433" s="11">
        <v>49</v>
      </c>
      <c r="H433" s="10">
        <f t="shared" si="44"/>
        <v>1225</v>
      </c>
      <c r="I433" s="12">
        <v>55</v>
      </c>
      <c r="J433" s="10">
        <f t="shared" si="45"/>
        <v>1375</v>
      </c>
      <c r="K433" s="10">
        <f t="shared" si="46"/>
        <v>55.33</v>
      </c>
      <c r="L433" s="13">
        <f t="shared" si="47"/>
        <v>1383.25</v>
      </c>
    </row>
    <row r="434" spans="1:12" s="3" customFormat="1" ht="90" x14ac:dyDescent="0.2">
      <c r="A434" s="5">
        <v>21</v>
      </c>
      <c r="B434" s="14" t="s">
        <v>426</v>
      </c>
      <c r="C434" s="15" t="s">
        <v>13</v>
      </c>
      <c r="D434" s="15">
        <v>10</v>
      </c>
      <c r="E434" s="9">
        <v>15.5</v>
      </c>
      <c r="F434" s="10">
        <f t="shared" si="43"/>
        <v>155</v>
      </c>
      <c r="G434" s="11">
        <v>13.9</v>
      </c>
      <c r="H434" s="10">
        <f t="shared" si="44"/>
        <v>139</v>
      </c>
      <c r="I434" s="12">
        <v>16</v>
      </c>
      <c r="J434" s="10">
        <f t="shared" si="45"/>
        <v>160</v>
      </c>
      <c r="K434" s="10">
        <f t="shared" si="46"/>
        <v>15.13</v>
      </c>
      <c r="L434" s="13">
        <f t="shared" si="47"/>
        <v>151.30000000000001</v>
      </c>
    </row>
    <row r="435" spans="1:12" s="3" customFormat="1" ht="90" x14ac:dyDescent="0.2">
      <c r="A435" s="5">
        <v>22</v>
      </c>
      <c r="B435" s="14" t="s">
        <v>427</v>
      </c>
      <c r="C435" s="15" t="s">
        <v>13</v>
      </c>
      <c r="D435" s="15">
        <v>100</v>
      </c>
      <c r="E435" s="9">
        <v>7</v>
      </c>
      <c r="F435" s="10">
        <f t="shared" si="43"/>
        <v>700</v>
      </c>
      <c r="G435" s="11">
        <v>6.5</v>
      </c>
      <c r="H435" s="10">
        <f t="shared" si="44"/>
        <v>650</v>
      </c>
      <c r="I435" s="12">
        <v>6.8</v>
      </c>
      <c r="J435" s="10">
        <f t="shared" si="45"/>
        <v>680</v>
      </c>
      <c r="K435" s="10">
        <f t="shared" si="46"/>
        <v>6.77</v>
      </c>
      <c r="L435" s="13">
        <f t="shared" si="47"/>
        <v>677</v>
      </c>
    </row>
    <row r="436" spans="1:12" s="3" customFormat="1" ht="150" x14ac:dyDescent="0.2">
      <c r="A436" s="5">
        <v>23</v>
      </c>
      <c r="B436" s="14" t="s">
        <v>428</v>
      </c>
      <c r="C436" s="15" t="s">
        <v>13</v>
      </c>
      <c r="D436" s="15">
        <v>50</v>
      </c>
      <c r="E436" s="9">
        <v>1.7</v>
      </c>
      <c r="F436" s="10">
        <f t="shared" si="43"/>
        <v>85</v>
      </c>
      <c r="G436" s="11">
        <v>2.5</v>
      </c>
      <c r="H436" s="10">
        <f t="shared" si="44"/>
        <v>125</v>
      </c>
      <c r="I436" s="12">
        <v>1.8</v>
      </c>
      <c r="J436" s="10">
        <f t="shared" si="45"/>
        <v>90</v>
      </c>
      <c r="K436" s="10">
        <f t="shared" si="46"/>
        <v>2</v>
      </c>
      <c r="L436" s="13">
        <f t="shared" si="47"/>
        <v>100</v>
      </c>
    </row>
    <row r="437" spans="1:12" s="3" customFormat="1" x14ac:dyDescent="0.2">
      <c r="A437" s="20"/>
      <c r="B437" s="20"/>
      <c r="C437" s="20"/>
      <c r="D437" s="20"/>
      <c r="E437" s="21">
        <f>SUM(F414:F436)</f>
        <v>27761</v>
      </c>
      <c r="F437" s="21"/>
      <c r="G437" s="21">
        <f>SUM(H414:H436)</f>
        <v>24498.5</v>
      </c>
      <c r="H437" s="21"/>
      <c r="I437" s="21">
        <f>SUM(J414:J436)</f>
        <v>25177</v>
      </c>
      <c r="J437" s="21"/>
      <c r="K437" s="13" t="s">
        <v>11</v>
      </c>
      <c r="L437" s="16">
        <f>SUM(L414:L436)</f>
        <v>25812.300000000007</v>
      </c>
    </row>
    <row r="438" spans="1:12" s="3" customFormat="1" x14ac:dyDescent="0.2">
      <c r="A438" s="24" t="s">
        <v>429</v>
      </c>
      <c r="B438" s="24"/>
      <c r="C438" s="24"/>
      <c r="D438" s="24"/>
      <c r="E438" s="24"/>
      <c r="F438" s="24"/>
      <c r="G438" s="24"/>
      <c r="H438" s="24"/>
      <c r="I438" s="24"/>
      <c r="J438" s="24"/>
      <c r="K438" s="24"/>
      <c r="L438" s="24"/>
    </row>
    <row r="439" spans="1:12" s="3" customFormat="1" x14ac:dyDescent="0.2">
      <c r="A439" s="22" t="s">
        <v>1</v>
      </c>
      <c r="B439" s="22" t="s">
        <v>2</v>
      </c>
      <c r="C439" s="22" t="s">
        <v>3</v>
      </c>
      <c r="D439" s="22" t="s">
        <v>4</v>
      </c>
      <c r="E439" s="22" t="s">
        <v>5</v>
      </c>
      <c r="F439" s="22"/>
      <c r="G439" s="22"/>
      <c r="H439" s="22"/>
      <c r="I439" s="22"/>
      <c r="J439" s="22"/>
      <c r="K439" s="22"/>
      <c r="L439" s="22"/>
    </row>
    <row r="440" spans="1:12" s="3" customFormat="1" ht="26.25" customHeight="1" x14ac:dyDescent="0.2">
      <c r="A440" s="22"/>
      <c r="B440" s="22"/>
      <c r="C440" s="22"/>
      <c r="D440" s="22"/>
      <c r="E440" s="22" t="e">
        <f>E412</f>
        <v>#REF!</v>
      </c>
      <c r="F440" s="22"/>
      <c r="G440" s="22" t="e">
        <f>G412</f>
        <v>#REF!</v>
      </c>
      <c r="H440" s="22"/>
      <c r="I440" s="22" t="e">
        <f>I412</f>
        <v>#REF!</v>
      </c>
      <c r="J440" s="22"/>
      <c r="K440" s="22" t="s">
        <v>6</v>
      </c>
      <c r="L440" s="23" t="s">
        <v>7</v>
      </c>
    </row>
    <row r="441" spans="1:12" s="3" customFormat="1" x14ac:dyDescent="0.25">
      <c r="A441" s="22"/>
      <c r="B441" s="22"/>
      <c r="C441" s="22"/>
      <c r="D441" s="22"/>
      <c r="E441" s="6" t="s">
        <v>8</v>
      </c>
      <c r="F441" s="6" t="s">
        <v>9</v>
      </c>
      <c r="G441" s="6" t="s">
        <v>10</v>
      </c>
      <c r="H441" s="6" t="s">
        <v>9</v>
      </c>
      <c r="I441" s="6" t="s">
        <v>10</v>
      </c>
      <c r="J441" s="6" t="s">
        <v>9</v>
      </c>
      <c r="K441" s="22"/>
      <c r="L441" s="23"/>
    </row>
    <row r="442" spans="1:12" s="3" customFormat="1" ht="30" x14ac:dyDescent="0.2">
      <c r="A442" s="5">
        <v>1</v>
      </c>
      <c r="B442" s="14" t="s">
        <v>430</v>
      </c>
      <c r="C442" s="15" t="s">
        <v>13</v>
      </c>
      <c r="D442" s="15">
        <v>40</v>
      </c>
      <c r="E442" s="9">
        <v>120</v>
      </c>
      <c r="F442" s="10">
        <f>E442*D442</f>
        <v>4800</v>
      </c>
      <c r="G442" s="11">
        <v>75</v>
      </c>
      <c r="H442" s="10">
        <f>G442*D442</f>
        <v>3000</v>
      </c>
      <c r="I442" s="12">
        <v>119</v>
      </c>
      <c r="J442" s="10">
        <f>I442*D442</f>
        <v>4760</v>
      </c>
      <c r="K442" s="10">
        <f>ROUND(AVERAGE(E442,G442,I442),2)</f>
        <v>104.67</v>
      </c>
      <c r="L442" s="13">
        <f>ROUND(SUM(D442*K442),2)</f>
        <v>4186.8</v>
      </c>
    </row>
    <row r="443" spans="1:12" s="3" customFormat="1" ht="90" x14ac:dyDescent="0.2">
      <c r="A443" s="5">
        <v>2</v>
      </c>
      <c r="B443" s="14" t="s">
        <v>431</v>
      </c>
      <c r="C443" s="15" t="s">
        <v>13</v>
      </c>
      <c r="D443" s="15">
        <v>80</v>
      </c>
      <c r="E443" s="9">
        <v>26.5</v>
      </c>
      <c r="F443" s="10">
        <f t="shared" ref="F443:F483" si="48">E443*D443</f>
        <v>2120</v>
      </c>
      <c r="G443" s="11">
        <v>22</v>
      </c>
      <c r="H443" s="10">
        <f t="shared" ref="H443:H483" si="49">G443*D443</f>
        <v>1760</v>
      </c>
      <c r="I443" s="12">
        <v>23.5</v>
      </c>
      <c r="J443" s="10">
        <f t="shared" ref="J443:J483" si="50">I443*D443</f>
        <v>1880</v>
      </c>
      <c r="K443" s="10">
        <f t="shared" ref="K443:K483" si="51">ROUND(AVERAGE(E443,G443,I443),2)</f>
        <v>24</v>
      </c>
      <c r="L443" s="13">
        <f t="shared" ref="L443:L483" si="52">ROUND(SUM(D443*K443),2)</f>
        <v>1920</v>
      </c>
    </row>
    <row r="444" spans="1:12" s="3" customFormat="1" ht="75" x14ac:dyDescent="0.2">
      <c r="A444" s="5">
        <v>3</v>
      </c>
      <c r="B444" s="14" t="s">
        <v>432</v>
      </c>
      <c r="C444" s="15" t="s">
        <v>13</v>
      </c>
      <c r="D444" s="15">
        <v>20</v>
      </c>
      <c r="E444" s="9">
        <v>29</v>
      </c>
      <c r="F444" s="10">
        <f t="shared" si="48"/>
        <v>580</v>
      </c>
      <c r="G444" s="11">
        <v>25</v>
      </c>
      <c r="H444" s="10">
        <f t="shared" si="49"/>
        <v>500</v>
      </c>
      <c r="I444" s="12">
        <v>26.5</v>
      </c>
      <c r="J444" s="10">
        <f t="shared" si="50"/>
        <v>530</v>
      </c>
      <c r="K444" s="10">
        <f t="shared" si="51"/>
        <v>26.83</v>
      </c>
      <c r="L444" s="13">
        <f t="shared" si="52"/>
        <v>536.6</v>
      </c>
    </row>
    <row r="445" spans="1:12" s="3" customFormat="1" ht="45" x14ac:dyDescent="0.2">
      <c r="A445" s="5">
        <v>4</v>
      </c>
      <c r="B445" s="14" t="s">
        <v>433</v>
      </c>
      <c r="C445" s="15" t="s">
        <v>13</v>
      </c>
      <c r="D445" s="15">
        <v>20</v>
      </c>
      <c r="E445" s="9">
        <v>220</v>
      </c>
      <c r="F445" s="10">
        <f t="shared" si="48"/>
        <v>4400</v>
      </c>
      <c r="G445" s="11">
        <v>220</v>
      </c>
      <c r="H445" s="10">
        <f t="shared" si="49"/>
        <v>4400</v>
      </c>
      <c r="I445" s="12">
        <v>208</v>
      </c>
      <c r="J445" s="10">
        <f t="shared" si="50"/>
        <v>4160</v>
      </c>
      <c r="K445" s="10">
        <f t="shared" si="51"/>
        <v>216</v>
      </c>
      <c r="L445" s="13">
        <f t="shared" si="52"/>
        <v>4320</v>
      </c>
    </row>
    <row r="446" spans="1:12" s="3" customFormat="1" ht="105" x14ac:dyDescent="0.2">
      <c r="A446" s="5">
        <v>5</v>
      </c>
      <c r="B446" s="14" t="s">
        <v>434</v>
      </c>
      <c r="C446" s="15" t="s">
        <v>13</v>
      </c>
      <c r="D446" s="15">
        <v>10</v>
      </c>
      <c r="E446" s="9">
        <v>350</v>
      </c>
      <c r="F446" s="10">
        <f t="shared" si="48"/>
        <v>3500</v>
      </c>
      <c r="G446" s="11">
        <v>329</v>
      </c>
      <c r="H446" s="10">
        <f t="shared" si="49"/>
        <v>3290</v>
      </c>
      <c r="I446" s="12">
        <v>310</v>
      </c>
      <c r="J446" s="10">
        <f t="shared" si="50"/>
        <v>3100</v>
      </c>
      <c r="K446" s="10">
        <f t="shared" si="51"/>
        <v>329.67</v>
      </c>
      <c r="L446" s="13">
        <f t="shared" si="52"/>
        <v>3296.7</v>
      </c>
    </row>
    <row r="447" spans="1:12" s="3" customFormat="1" ht="30" x14ac:dyDescent="0.2">
      <c r="A447" s="5">
        <v>6</v>
      </c>
      <c r="B447" s="14" t="s">
        <v>435</v>
      </c>
      <c r="C447" s="15" t="s">
        <v>13</v>
      </c>
      <c r="D447" s="15">
        <v>100</v>
      </c>
      <c r="E447" s="9">
        <v>102</v>
      </c>
      <c r="F447" s="10">
        <f t="shared" si="48"/>
        <v>10200</v>
      </c>
      <c r="G447" s="11">
        <v>80</v>
      </c>
      <c r="H447" s="10">
        <f t="shared" si="49"/>
        <v>8000</v>
      </c>
      <c r="I447" s="12">
        <v>98</v>
      </c>
      <c r="J447" s="10">
        <f t="shared" si="50"/>
        <v>9800</v>
      </c>
      <c r="K447" s="10">
        <f t="shared" si="51"/>
        <v>93.33</v>
      </c>
      <c r="L447" s="13">
        <f t="shared" si="52"/>
        <v>9333</v>
      </c>
    </row>
    <row r="448" spans="1:12" s="3" customFormat="1" ht="60" x14ac:dyDescent="0.2">
      <c r="A448" s="5">
        <v>7</v>
      </c>
      <c r="B448" s="14" t="s">
        <v>436</v>
      </c>
      <c r="C448" s="15" t="s">
        <v>13</v>
      </c>
      <c r="D448" s="15">
        <v>50</v>
      </c>
      <c r="E448" s="9">
        <v>62.5</v>
      </c>
      <c r="F448" s="10">
        <f t="shared" si="48"/>
        <v>3125</v>
      </c>
      <c r="G448" s="11">
        <v>59</v>
      </c>
      <c r="H448" s="10">
        <f t="shared" si="49"/>
        <v>2950</v>
      </c>
      <c r="I448" s="12">
        <v>58.7</v>
      </c>
      <c r="J448" s="10">
        <f t="shared" si="50"/>
        <v>2935</v>
      </c>
      <c r="K448" s="10">
        <f t="shared" si="51"/>
        <v>60.07</v>
      </c>
      <c r="L448" s="13">
        <f t="shared" si="52"/>
        <v>3003.5</v>
      </c>
    </row>
    <row r="449" spans="1:12" s="3" customFormat="1" ht="45" x14ac:dyDescent="0.2">
      <c r="A449" s="5">
        <v>8</v>
      </c>
      <c r="B449" s="14" t="s">
        <v>437</v>
      </c>
      <c r="C449" s="15" t="s">
        <v>13</v>
      </c>
      <c r="D449" s="15">
        <v>20</v>
      </c>
      <c r="E449" s="9">
        <v>65</v>
      </c>
      <c r="F449" s="10">
        <f t="shared" si="48"/>
        <v>1300</v>
      </c>
      <c r="G449" s="11">
        <v>42</v>
      </c>
      <c r="H449" s="10">
        <f t="shared" si="49"/>
        <v>840</v>
      </c>
      <c r="I449" s="12">
        <v>45</v>
      </c>
      <c r="J449" s="10">
        <f t="shared" si="50"/>
        <v>900</v>
      </c>
      <c r="K449" s="10">
        <f t="shared" si="51"/>
        <v>50.67</v>
      </c>
      <c r="L449" s="13">
        <f t="shared" si="52"/>
        <v>1013.4</v>
      </c>
    </row>
    <row r="450" spans="1:12" s="3" customFormat="1" ht="30" x14ac:dyDescent="0.2">
      <c r="A450" s="5">
        <v>9</v>
      </c>
      <c r="B450" s="14" t="s">
        <v>438</v>
      </c>
      <c r="C450" s="15" t="s">
        <v>13</v>
      </c>
      <c r="D450" s="15">
        <v>30</v>
      </c>
      <c r="E450" s="9">
        <v>14.5</v>
      </c>
      <c r="F450" s="10">
        <f t="shared" si="48"/>
        <v>435</v>
      </c>
      <c r="G450" s="11">
        <v>15.6</v>
      </c>
      <c r="H450" s="10">
        <f t="shared" si="49"/>
        <v>468</v>
      </c>
      <c r="I450" s="12">
        <v>14</v>
      </c>
      <c r="J450" s="10">
        <f t="shared" si="50"/>
        <v>420</v>
      </c>
      <c r="K450" s="10">
        <f t="shared" si="51"/>
        <v>14.7</v>
      </c>
      <c r="L450" s="13">
        <f t="shared" si="52"/>
        <v>441</v>
      </c>
    </row>
    <row r="451" spans="1:12" s="3" customFormat="1" ht="30" x14ac:dyDescent="0.2">
      <c r="A451" s="5">
        <v>10</v>
      </c>
      <c r="B451" s="14" t="s">
        <v>439</v>
      </c>
      <c r="C451" s="15" t="s">
        <v>13</v>
      </c>
      <c r="D451" s="15">
        <v>30</v>
      </c>
      <c r="E451" s="9">
        <v>10</v>
      </c>
      <c r="F451" s="10">
        <f t="shared" si="48"/>
        <v>300</v>
      </c>
      <c r="G451" s="11">
        <v>12</v>
      </c>
      <c r="H451" s="10">
        <f t="shared" si="49"/>
        <v>360</v>
      </c>
      <c r="I451" s="12">
        <v>11</v>
      </c>
      <c r="J451" s="10">
        <f t="shared" si="50"/>
        <v>330</v>
      </c>
      <c r="K451" s="10">
        <f t="shared" si="51"/>
        <v>11</v>
      </c>
      <c r="L451" s="13">
        <f t="shared" si="52"/>
        <v>330</v>
      </c>
    </row>
    <row r="452" spans="1:12" s="3" customFormat="1" ht="30" x14ac:dyDescent="0.2">
      <c r="A452" s="5">
        <v>11</v>
      </c>
      <c r="B452" s="14" t="s">
        <v>440</v>
      </c>
      <c r="C452" s="15" t="s">
        <v>13</v>
      </c>
      <c r="D452" s="15">
        <v>30</v>
      </c>
      <c r="E452" s="9">
        <v>25</v>
      </c>
      <c r="F452" s="10">
        <f t="shared" si="48"/>
        <v>750</v>
      </c>
      <c r="G452" s="11">
        <v>22</v>
      </c>
      <c r="H452" s="10">
        <f t="shared" si="49"/>
        <v>660</v>
      </c>
      <c r="I452" s="12">
        <v>21.8</v>
      </c>
      <c r="J452" s="10">
        <f t="shared" si="50"/>
        <v>654</v>
      </c>
      <c r="K452" s="10">
        <f t="shared" si="51"/>
        <v>22.93</v>
      </c>
      <c r="L452" s="13">
        <f t="shared" si="52"/>
        <v>687.9</v>
      </c>
    </row>
    <row r="453" spans="1:12" s="3" customFormat="1" ht="45" x14ac:dyDescent="0.2">
      <c r="A453" s="5">
        <v>12</v>
      </c>
      <c r="B453" s="14" t="s">
        <v>441</v>
      </c>
      <c r="C453" s="15" t="s">
        <v>13</v>
      </c>
      <c r="D453" s="15">
        <v>100</v>
      </c>
      <c r="E453" s="9">
        <v>38</v>
      </c>
      <c r="F453" s="10">
        <f t="shared" si="48"/>
        <v>3800</v>
      </c>
      <c r="G453" s="11">
        <v>35</v>
      </c>
      <c r="H453" s="10">
        <f t="shared" si="49"/>
        <v>3500</v>
      </c>
      <c r="I453" s="12">
        <v>33</v>
      </c>
      <c r="J453" s="10">
        <f t="shared" si="50"/>
        <v>3300</v>
      </c>
      <c r="K453" s="10">
        <f t="shared" si="51"/>
        <v>35.33</v>
      </c>
      <c r="L453" s="13">
        <f t="shared" si="52"/>
        <v>3533</v>
      </c>
    </row>
    <row r="454" spans="1:12" s="3" customFormat="1" ht="45" x14ac:dyDescent="0.2">
      <c r="A454" s="5">
        <v>13</v>
      </c>
      <c r="B454" s="14" t="s">
        <v>442</v>
      </c>
      <c r="C454" s="15" t="s">
        <v>13</v>
      </c>
      <c r="D454" s="15">
        <v>30</v>
      </c>
      <c r="E454" s="9">
        <v>38</v>
      </c>
      <c r="F454" s="10">
        <f t="shared" si="48"/>
        <v>1140</v>
      </c>
      <c r="G454" s="11">
        <v>35</v>
      </c>
      <c r="H454" s="10">
        <f t="shared" si="49"/>
        <v>1050</v>
      </c>
      <c r="I454" s="12">
        <v>33</v>
      </c>
      <c r="J454" s="10">
        <f t="shared" si="50"/>
        <v>990</v>
      </c>
      <c r="K454" s="10">
        <f t="shared" si="51"/>
        <v>35.33</v>
      </c>
      <c r="L454" s="13">
        <f t="shared" si="52"/>
        <v>1059.9000000000001</v>
      </c>
    </row>
    <row r="455" spans="1:12" s="3" customFormat="1" ht="30" x14ac:dyDescent="0.2">
      <c r="A455" s="5">
        <v>14</v>
      </c>
      <c r="B455" s="14" t="s">
        <v>443</v>
      </c>
      <c r="C455" s="15" t="s">
        <v>13</v>
      </c>
      <c r="D455" s="15">
        <v>30</v>
      </c>
      <c r="E455" s="9">
        <v>38</v>
      </c>
      <c r="F455" s="10">
        <f t="shared" si="48"/>
        <v>1140</v>
      </c>
      <c r="G455" s="11">
        <v>35</v>
      </c>
      <c r="H455" s="10">
        <f t="shared" si="49"/>
        <v>1050</v>
      </c>
      <c r="I455" s="12">
        <v>33</v>
      </c>
      <c r="J455" s="10">
        <f t="shared" si="50"/>
        <v>990</v>
      </c>
      <c r="K455" s="10">
        <f t="shared" si="51"/>
        <v>35.33</v>
      </c>
      <c r="L455" s="13">
        <f t="shared" si="52"/>
        <v>1059.9000000000001</v>
      </c>
    </row>
    <row r="456" spans="1:12" s="3" customFormat="1" ht="90" x14ac:dyDescent="0.2">
      <c r="A456" s="5">
        <v>15</v>
      </c>
      <c r="B456" s="14" t="s">
        <v>444</v>
      </c>
      <c r="C456" s="15" t="s">
        <v>13</v>
      </c>
      <c r="D456" s="15">
        <v>1</v>
      </c>
      <c r="E456" s="9">
        <v>1500</v>
      </c>
      <c r="F456" s="10">
        <f t="shared" si="48"/>
        <v>1500</v>
      </c>
      <c r="G456" s="11">
        <v>1200</v>
      </c>
      <c r="H456" s="10">
        <f t="shared" si="49"/>
        <v>1200</v>
      </c>
      <c r="I456" s="12">
        <v>1380</v>
      </c>
      <c r="J456" s="10">
        <f t="shared" si="50"/>
        <v>1380</v>
      </c>
      <c r="K456" s="10">
        <f t="shared" si="51"/>
        <v>1360</v>
      </c>
      <c r="L456" s="13">
        <f t="shared" si="52"/>
        <v>1360</v>
      </c>
    </row>
    <row r="457" spans="1:12" s="3" customFormat="1" ht="45" x14ac:dyDescent="0.2">
      <c r="A457" s="5">
        <v>16</v>
      </c>
      <c r="B457" s="14" t="s">
        <v>445</v>
      </c>
      <c r="C457" s="15" t="s">
        <v>13</v>
      </c>
      <c r="D457" s="15">
        <v>20</v>
      </c>
      <c r="E457" s="9">
        <v>15</v>
      </c>
      <c r="F457" s="10">
        <f t="shared" si="48"/>
        <v>300</v>
      </c>
      <c r="G457" s="11">
        <v>13.75</v>
      </c>
      <c r="H457" s="10">
        <f t="shared" si="49"/>
        <v>275</v>
      </c>
      <c r="I457" s="12">
        <v>14.2</v>
      </c>
      <c r="J457" s="10">
        <f t="shared" si="50"/>
        <v>284</v>
      </c>
      <c r="K457" s="10">
        <f t="shared" si="51"/>
        <v>14.32</v>
      </c>
      <c r="L457" s="13">
        <f t="shared" si="52"/>
        <v>286.39999999999998</v>
      </c>
    </row>
    <row r="458" spans="1:12" s="3" customFormat="1" ht="30" x14ac:dyDescent="0.2">
      <c r="A458" s="5">
        <v>17</v>
      </c>
      <c r="B458" s="14" t="s">
        <v>446</v>
      </c>
      <c r="C458" s="15" t="s">
        <v>13</v>
      </c>
      <c r="D458" s="15">
        <v>15</v>
      </c>
      <c r="E458" s="9">
        <v>21.5</v>
      </c>
      <c r="F458" s="10">
        <f t="shared" si="48"/>
        <v>322.5</v>
      </c>
      <c r="G458" s="11">
        <v>19</v>
      </c>
      <c r="H458" s="10">
        <f t="shared" si="49"/>
        <v>285</v>
      </c>
      <c r="I458" s="12">
        <v>18.899999999999999</v>
      </c>
      <c r="J458" s="10">
        <f t="shared" si="50"/>
        <v>283.5</v>
      </c>
      <c r="K458" s="10">
        <f t="shared" si="51"/>
        <v>19.8</v>
      </c>
      <c r="L458" s="13">
        <f t="shared" si="52"/>
        <v>297</v>
      </c>
    </row>
    <row r="459" spans="1:12" s="3" customFormat="1" ht="30" x14ac:dyDescent="0.2">
      <c r="A459" s="5">
        <v>18</v>
      </c>
      <c r="B459" s="14" t="s">
        <v>447</v>
      </c>
      <c r="C459" s="15" t="s">
        <v>13</v>
      </c>
      <c r="D459" s="15">
        <v>30</v>
      </c>
      <c r="E459" s="9">
        <v>17</v>
      </c>
      <c r="F459" s="10">
        <f t="shared" si="48"/>
        <v>510</v>
      </c>
      <c r="G459" s="11">
        <v>15</v>
      </c>
      <c r="H459" s="10">
        <f t="shared" si="49"/>
        <v>450</v>
      </c>
      <c r="I459" s="12">
        <v>15</v>
      </c>
      <c r="J459" s="10">
        <f t="shared" si="50"/>
        <v>450</v>
      </c>
      <c r="K459" s="10">
        <f t="shared" si="51"/>
        <v>15.67</v>
      </c>
      <c r="L459" s="13">
        <f t="shared" si="52"/>
        <v>470.1</v>
      </c>
    </row>
    <row r="460" spans="1:12" s="3" customFormat="1" ht="105" x14ac:dyDescent="0.2">
      <c r="A460" s="5">
        <v>19</v>
      </c>
      <c r="B460" s="14" t="s">
        <v>448</v>
      </c>
      <c r="C460" s="15" t="s">
        <v>13</v>
      </c>
      <c r="D460" s="15">
        <v>10</v>
      </c>
      <c r="E460" s="9">
        <v>530</v>
      </c>
      <c r="F460" s="10">
        <f t="shared" si="48"/>
        <v>5300</v>
      </c>
      <c r="G460" s="11">
        <v>465</v>
      </c>
      <c r="H460" s="10">
        <f t="shared" si="49"/>
        <v>4650</v>
      </c>
      <c r="I460" s="12">
        <v>490</v>
      </c>
      <c r="J460" s="10">
        <f t="shared" si="50"/>
        <v>4900</v>
      </c>
      <c r="K460" s="10">
        <f t="shared" si="51"/>
        <v>495</v>
      </c>
      <c r="L460" s="13">
        <f t="shared" si="52"/>
        <v>4950</v>
      </c>
    </row>
    <row r="461" spans="1:12" s="3" customFormat="1" ht="30" x14ac:dyDescent="0.2">
      <c r="A461" s="5">
        <v>20</v>
      </c>
      <c r="B461" s="14" t="s">
        <v>449</v>
      </c>
      <c r="C461" s="15" t="s">
        <v>13</v>
      </c>
      <c r="D461" s="15">
        <v>30</v>
      </c>
      <c r="E461" s="9">
        <v>15.6</v>
      </c>
      <c r="F461" s="10">
        <f t="shared" si="48"/>
        <v>468</v>
      </c>
      <c r="G461" s="11">
        <v>14.8</v>
      </c>
      <c r="H461" s="10">
        <f t="shared" si="49"/>
        <v>444</v>
      </c>
      <c r="I461" s="12">
        <v>14.5</v>
      </c>
      <c r="J461" s="10">
        <f t="shared" si="50"/>
        <v>435</v>
      </c>
      <c r="K461" s="10">
        <f t="shared" si="51"/>
        <v>14.97</v>
      </c>
      <c r="L461" s="13">
        <f t="shared" si="52"/>
        <v>449.1</v>
      </c>
    </row>
    <row r="462" spans="1:12" s="3" customFormat="1" ht="16.5" customHeight="1" x14ac:dyDescent="0.2">
      <c r="A462" s="5">
        <v>21</v>
      </c>
      <c r="B462" s="14" t="s">
        <v>450</v>
      </c>
      <c r="C462" s="15" t="s">
        <v>13</v>
      </c>
      <c r="D462" s="15">
        <v>30</v>
      </c>
      <c r="E462" s="9">
        <v>15</v>
      </c>
      <c r="F462" s="10">
        <f t="shared" si="48"/>
        <v>450</v>
      </c>
      <c r="G462" s="11">
        <v>13.9</v>
      </c>
      <c r="H462" s="10">
        <f t="shared" si="49"/>
        <v>417</v>
      </c>
      <c r="I462" s="12">
        <v>13.5</v>
      </c>
      <c r="J462" s="10">
        <f t="shared" si="50"/>
        <v>405</v>
      </c>
      <c r="K462" s="10">
        <f t="shared" si="51"/>
        <v>14.13</v>
      </c>
      <c r="L462" s="13">
        <f t="shared" si="52"/>
        <v>423.9</v>
      </c>
    </row>
    <row r="463" spans="1:12" s="3" customFormat="1" ht="28.5" customHeight="1" x14ac:dyDescent="0.2">
      <c r="A463" s="5">
        <v>22</v>
      </c>
      <c r="B463" s="14" t="s">
        <v>451</v>
      </c>
      <c r="C463" s="15" t="s">
        <v>13</v>
      </c>
      <c r="D463" s="15">
        <v>3</v>
      </c>
      <c r="E463" s="9">
        <v>132</v>
      </c>
      <c r="F463" s="10">
        <f t="shared" si="48"/>
        <v>396</v>
      </c>
      <c r="G463" s="11">
        <v>125</v>
      </c>
      <c r="H463" s="10">
        <f t="shared" si="49"/>
        <v>375</v>
      </c>
      <c r="I463" s="12">
        <v>126</v>
      </c>
      <c r="J463" s="10">
        <f t="shared" si="50"/>
        <v>378</v>
      </c>
      <c r="K463" s="10">
        <f t="shared" si="51"/>
        <v>127.67</v>
      </c>
      <c r="L463" s="13">
        <f t="shared" si="52"/>
        <v>383.01</v>
      </c>
    </row>
    <row r="464" spans="1:12" s="3" customFormat="1" ht="45" x14ac:dyDescent="0.2">
      <c r="A464" s="5">
        <v>23</v>
      </c>
      <c r="B464" s="14" t="s">
        <v>452</v>
      </c>
      <c r="C464" s="15" t="s">
        <v>13</v>
      </c>
      <c r="D464" s="15">
        <v>15</v>
      </c>
      <c r="E464" s="9">
        <v>36</v>
      </c>
      <c r="F464" s="10">
        <f t="shared" si="48"/>
        <v>540</v>
      </c>
      <c r="G464" s="11">
        <v>35</v>
      </c>
      <c r="H464" s="10">
        <f t="shared" si="49"/>
        <v>525</v>
      </c>
      <c r="I464" s="12">
        <v>34</v>
      </c>
      <c r="J464" s="10">
        <f t="shared" si="50"/>
        <v>510</v>
      </c>
      <c r="K464" s="10">
        <f t="shared" si="51"/>
        <v>35</v>
      </c>
      <c r="L464" s="13">
        <f t="shared" si="52"/>
        <v>525</v>
      </c>
    </row>
    <row r="465" spans="1:12" s="3" customFormat="1" ht="28.5" customHeight="1" x14ac:dyDescent="0.2">
      <c r="A465" s="5">
        <v>24</v>
      </c>
      <c r="B465" s="14" t="s">
        <v>453</v>
      </c>
      <c r="C465" s="15" t="s">
        <v>454</v>
      </c>
      <c r="D465" s="15">
        <v>15</v>
      </c>
      <c r="E465" s="9">
        <v>36.5</v>
      </c>
      <c r="F465" s="10">
        <f t="shared" si="48"/>
        <v>547.5</v>
      </c>
      <c r="G465" s="11">
        <v>38</v>
      </c>
      <c r="H465" s="10">
        <f t="shared" si="49"/>
        <v>570</v>
      </c>
      <c r="I465" s="12">
        <v>37</v>
      </c>
      <c r="J465" s="10">
        <f t="shared" si="50"/>
        <v>555</v>
      </c>
      <c r="K465" s="10">
        <f t="shared" si="51"/>
        <v>37.17</v>
      </c>
      <c r="L465" s="13">
        <f t="shared" si="52"/>
        <v>557.54999999999995</v>
      </c>
    </row>
    <row r="466" spans="1:12" s="3" customFormat="1" ht="45" x14ac:dyDescent="0.2">
      <c r="A466" s="5">
        <v>25</v>
      </c>
      <c r="B466" s="14" t="s">
        <v>455</v>
      </c>
      <c r="C466" s="15" t="s">
        <v>454</v>
      </c>
      <c r="D466" s="15">
        <v>20</v>
      </c>
      <c r="E466" s="9">
        <v>19.5</v>
      </c>
      <c r="F466" s="10">
        <f t="shared" si="48"/>
        <v>390</v>
      </c>
      <c r="G466" s="11">
        <v>19</v>
      </c>
      <c r="H466" s="10">
        <f t="shared" si="49"/>
        <v>380</v>
      </c>
      <c r="I466" s="12">
        <v>18</v>
      </c>
      <c r="J466" s="10">
        <f t="shared" si="50"/>
        <v>360</v>
      </c>
      <c r="K466" s="10">
        <f t="shared" si="51"/>
        <v>18.829999999999998</v>
      </c>
      <c r="L466" s="13">
        <f t="shared" si="52"/>
        <v>376.6</v>
      </c>
    </row>
    <row r="467" spans="1:12" s="3" customFormat="1" ht="45" x14ac:dyDescent="0.2">
      <c r="A467" s="5">
        <v>26</v>
      </c>
      <c r="B467" s="14" t="s">
        <v>456</v>
      </c>
      <c r="C467" s="15" t="s">
        <v>454</v>
      </c>
      <c r="D467" s="15">
        <v>10</v>
      </c>
      <c r="E467" s="9">
        <v>46</v>
      </c>
      <c r="F467" s="10">
        <f t="shared" si="48"/>
        <v>460</v>
      </c>
      <c r="G467" s="11">
        <v>42</v>
      </c>
      <c r="H467" s="10">
        <f t="shared" si="49"/>
        <v>420</v>
      </c>
      <c r="I467" s="12">
        <v>41</v>
      </c>
      <c r="J467" s="10">
        <f t="shared" si="50"/>
        <v>410</v>
      </c>
      <c r="K467" s="10">
        <f t="shared" si="51"/>
        <v>43</v>
      </c>
      <c r="L467" s="13">
        <f t="shared" si="52"/>
        <v>430</v>
      </c>
    </row>
    <row r="468" spans="1:12" s="3" customFormat="1" ht="45" x14ac:dyDescent="0.2">
      <c r="A468" s="5">
        <v>27</v>
      </c>
      <c r="B468" s="14" t="s">
        <v>457</v>
      </c>
      <c r="C468" s="15" t="s">
        <v>454</v>
      </c>
      <c r="D468" s="15">
        <v>5</v>
      </c>
      <c r="E468" s="9">
        <v>75</v>
      </c>
      <c r="F468" s="10">
        <f t="shared" si="48"/>
        <v>375</v>
      </c>
      <c r="G468" s="11">
        <v>72</v>
      </c>
      <c r="H468" s="10">
        <f t="shared" si="49"/>
        <v>360</v>
      </c>
      <c r="I468" s="12">
        <v>71</v>
      </c>
      <c r="J468" s="10">
        <f t="shared" si="50"/>
        <v>355</v>
      </c>
      <c r="K468" s="10">
        <f t="shared" si="51"/>
        <v>72.67</v>
      </c>
      <c r="L468" s="13">
        <f t="shared" si="52"/>
        <v>363.35</v>
      </c>
    </row>
    <row r="469" spans="1:12" s="3" customFormat="1" ht="45" x14ac:dyDescent="0.2">
      <c r="A469" s="5">
        <v>28</v>
      </c>
      <c r="B469" s="14" t="s">
        <v>458</v>
      </c>
      <c r="C469" s="15" t="s">
        <v>454</v>
      </c>
      <c r="D469" s="15">
        <v>5</v>
      </c>
      <c r="E469" s="9">
        <v>85</v>
      </c>
      <c r="F469" s="10">
        <f t="shared" si="48"/>
        <v>425</v>
      </c>
      <c r="G469" s="11">
        <v>82</v>
      </c>
      <c r="H469" s="10">
        <f t="shared" si="49"/>
        <v>410</v>
      </c>
      <c r="I469" s="12">
        <v>81</v>
      </c>
      <c r="J469" s="10">
        <f t="shared" si="50"/>
        <v>405</v>
      </c>
      <c r="K469" s="10">
        <f t="shared" si="51"/>
        <v>82.67</v>
      </c>
      <c r="L469" s="13">
        <f t="shared" si="52"/>
        <v>413.35</v>
      </c>
    </row>
    <row r="470" spans="1:12" s="3" customFormat="1" ht="30" x14ac:dyDescent="0.2">
      <c r="A470" s="5">
        <v>29</v>
      </c>
      <c r="B470" s="14" t="s">
        <v>459</v>
      </c>
      <c r="C470" s="15" t="s">
        <v>454</v>
      </c>
      <c r="D470" s="15">
        <v>30</v>
      </c>
      <c r="E470" s="9">
        <v>27.6</v>
      </c>
      <c r="F470" s="10">
        <f t="shared" si="48"/>
        <v>828</v>
      </c>
      <c r="G470" s="11">
        <v>25</v>
      </c>
      <c r="H470" s="10">
        <f t="shared" si="49"/>
        <v>750</v>
      </c>
      <c r="I470" s="12">
        <v>24</v>
      </c>
      <c r="J470" s="10">
        <f t="shared" si="50"/>
        <v>720</v>
      </c>
      <c r="K470" s="10">
        <f t="shared" si="51"/>
        <v>25.53</v>
      </c>
      <c r="L470" s="13">
        <f t="shared" si="52"/>
        <v>765.9</v>
      </c>
    </row>
    <row r="471" spans="1:12" s="3" customFormat="1" ht="45" x14ac:dyDescent="0.2">
      <c r="A471" s="5">
        <v>30</v>
      </c>
      <c r="B471" s="14" t="s">
        <v>460</v>
      </c>
      <c r="C471" s="15" t="s">
        <v>454</v>
      </c>
      <c r="D471" s="15">
        <v>40</v>
      </c>
      <c r="E471" s="9">
        <v>30</v>
      </c>
      <c r="F471" s="10">
        <f t="shared" si="48"/>
        <v>1200</v>
      </c>
      <c r="G471" s="11">
        <v>26</v>
      </c>
      <c r="H471" s="10">
        <f t="shared" si="49"/>
        <v>1040</v>
      </c>
      <c r="I471" s="12">
        <v>22</v>
      </c>
      <c r="J471" s="10">
        <f t="shared" si="50"/>
        <v>880</v>
      </c>
      <c r="K471" s="10">
        <f t="shared" si="51"/>
        <v>26</v>
      </c>
      <c r="L471" s="13">
        <f t="shared" si="52"/>
        <v>1040</v>
      </c>
    </row>
    <row r="472" spans="1:12" s="3" customFormat="1" ht="45" x14ac:dyDescent="0.2">
      <c r="A472" s="5">
        <v>31</v>
      </c>
      <c r="B472" s="14" t="s">
        <v>461</v>
      </c>
      <c r="C472" s="15" t="s">
        <v>454</v>
      </c>
      <c r="D472" s="15">
        <v>30</v>
      </c>
      <c r="E472" s="9">
        <v>30</v>
      </c>
      <c r="F472" s="10">
        <f t="shared" si="48"/>
        <v>900</v>
      </c>
      <c r="G472" s="11">
        <v>26</v>
      </c>
      <c r="H472" s="10">
        <f t="shared" si="49"/>
        <v>780</v>
      </c>
      <c r="I472" s="12">
        <v>22</v>
      </c>
      <c r="J472" s="10">
        <f t="shared" si="50"/>
        <v>660</v>
      </c>
      <c r="K472" s="10">
        <f t="shared" si="51"/>
        <v>26</v>
      </c>
      <c r="L472" s="13">
        <f t="shared" si="52"/>
        <v>780</v>
      </c>
    </row>
    <row r="473" spans="1:12" s="3" customFormat="1" ht="60" x14ac:dyDescent="0.2">
      <c r="A473" s="5">
        <v>32</v>
      </c>
      <c r="B473" s="14" t="s">
        <v>462</v>
      </c>
      <c r="C473" s="15" t="s">
        <v>454</v>
      </c>
      <c r="D473" s="15">
        <v>30</v>
      </c>
      <c r="E473" s="9">
        <v>18</v>
      </c>
      <c r="F473" s="10">
        <f t="shared" si="48"/>
        <v>540</v>
      </c>
      <c r="G473" s="11">
        <v>19</v>
      </c>
      <c r="H473" s="10">
        <f t="shared" si="49"/>
        <v>570</v>
      </c>
      <c r="I473" s="12">
        <v>20</v>
      </c>
      <c r="J473" s="10">
        <f t="shared" si="50"/>
        <v>600</v>
      </c>
      <c r="K473" s="10">
        <f t="shared" si="51"/>
        <v>19</v>
      </c>
      <c r="L473" s="13">
        <f t="shared" si="52"/>
        <v>570</v>
      </c>
    </row>
    <row r="474" spans="1:12" s="3" customFormat="1" ht="30" x14ac:dyDescent="0.2">
      <c r="A474" s="5">
        <v>33</v>
      </c>
      <c r="B474" s="14" t="s">
        <v>463</v>
      </c>
      <c r="C474" s="15" t="s">
        <v>454</v>
      </c>
      <c r="D474" s="15">
        <v>50</v>
      </c>
      <c r="E474" s="9">
        <v>52</v>
      </c>
      <c r="F474" s="10">
        <f t="shared" si="48"/>
        <v>2600</v>
      </c>
      <c r="G474" s="11">
        <v>49</v>
      </c>
      <c r="H474" s="10">
        <f t="shared" si="49"/>
        <v>2450</v>
      </c>
      <c r="I474" s="12">
        <v>43</v>
      </c>
      <c r="J474" s="10">
        <f t="shared" si="50"/>
        <v>2150</v>
      </c>
      <c r="K474" s="10">
        <f t="shared" si="51"/>
        <v>48</v>
      </c>
      <c r="L474" s="13">
        <f t="shared" si="52"/>
        <v>2400</v>
      </c>
    </row>
    <row r="475" spans="1:12" s="3" customFormat="1" x14ac:dyDescent="0.2">
      <c r="A475" s="5">
        <v>34</v>
      </c>
      <c r="B475" s="14" t="s">
        <v>464</v>
      </c>
      <c r="C475" s="15" t="s">
        <v>454</v>
      </c>
      <c r="D475" s="15">
        <v>20</v>
      </c>
      <c r="E475" s="9">
        <v>33.6</v>
      </c>
      <c r="F475" s="10">
        <f t="shared" si="48"/>
        <v>672</v>
      </c>
      <c r="G475" s="11">
        <v>33</v>
      </c>
      <c r="H475" s="10">
        <f t="shared" si="49"/>
        <v>660</v>
      </c>
      <c r="I475" s="12">
        <v>22</v>
      </c>
      <c r="J475" s="10">
        <f t="shared" si="50"/>
        <v>440</v>
      </c>
      <c r="K475" s="10">
        <f t="shared" si="51"/>
        <v>29.53</v>
      </c>
      <c r="L475" s="13">
        <f t="shared" si="52"/>
        <v>590.6</v>
      </c>
    </row>
    <row r="476" spans="1:12" s="3" customFormat="1" ht="30" x14ac:dyDescent="0.2">
      <c r="A476" s="5">
        <v>35</v>
      </c>
      <c r="B476" s="14" t="s">
        <v>465</v>
      </c>
      <c r="C476" s="15" t="s">
        <v>454</v>
      </c>
      <c r="D476" s="15">
        <v>15</v>
      </c>
      <c r="E476" s="9">
        <v>385</v>
      </c>
      <c r="F476" s="10">
        <f t="shared" si="48"/>
        <v>5775</v>
      </c>
      <c r="G476" s="11">
        <v>350</v>
      </c>
      <c r="H476" s="10">
        <f t="shared" si="49"/>
        <v>5250</v>
      </c>
      <c r="I476" s="12">
        <v>322</v>
      </c>
      <c r="J476" s="10">
        <f t="shared" si="50"/>
        <v>4830</v>
      </c>
      <c r="K476" s="10">
        <f t="shared" si="51"/>
        <v>352.33</v>
      </c>
      <c r="L476" s="13">
        <f t="shared" si="52"/>
        <v>5284.95</v>
      </c>
    </row>
    <row r="477" spans="1:12" s="3" customFormat="1" ht="60" x14ac:dyDescent="0.2">
      <c r="A477" s="5">
        <v>36</v>
      </c>
      <c r="B477" s="14" t="s">
        <v>466</v>
      </c>
      <c r="C477" s="15" t="s">
        <v>454</v>
      </c>
      <c r="D477" s="15">
        <v>20</v>
      </c>
      <c r="E477" s="9">
        <v>29</v>
      </c>
      <c r="F477" s="10">
        <f t="shared" si="48"/>
        <v>580</v>
      </c>
      <c r="G477" s="11">
        <v>28</v>
      </c>
      <c r="H477" s="10">
        <f t="shared" si="49"/>
        <v>560</v>
      </c>
      <c r="I477" s="12">
        <v>25.7</v>
      </c>
      <c r="J477" s="10">
        <f t="shared" si="50"/>
        <v>514</v>
      </c>
      <c r="K477" s="10">
        <f t="shared" si="51"/>
        <v>27.57</v>
      </c>
      <c r="L477" s="13">
        <f t="shared" si="52"/>
        <v>551.4</v>
      </c>
    </row>
    <row r="478" spans="1:12" s="3" customFormat="1" ht="45" x14ac:dyDescent="0.2">
      <c r="A478" s="5">
        <v>37</v>
      </c>
      <c r="B478" s="14" t="s">
        <v>467</v>
      </c>
      <c r="C478" s="15" t="s">
        <v>454</v>
      </c>
      <c r="D478" s="15">
        <v>10</v>
      </c>
      <c r="E478" s="9">
        <v>32</v>
      </c>
      <c r="F478" s="10">
        <f t="shared" si="48"/>
        <v>320</v>
      </c>
      <c r="G478" s="11">
        <v>30</v>
      </c>
      <c r="H478" s="10">
        <f t="shared" si="49"/>
        <v>300</v>
      </c>
      <c r="I478" s="12">
        <v>28.7</v>
      </c>
      <c r="J478" s="10">
        <f t="shared" si="50"/>
        <v>287</v>
      </c>
      <c r="K478" s="10">
        <f t="shared" si="51"/>
        <v>30.23</v>
      </c>
      <c r="L478" s="13">
        <f t="shared" si="52"/>
        <v>302.3</v>
      </c>
    </row>
    <row r="479" spans="1:12" s="3" customFormat="1" ht="25.5" customHeight="1" x14ac:dyDescent="0.2">
      <c r="A479" s="5">
        <v>38</v>
      </c>
      <c r="B479" s="14" t="s">
        <v>468</v>
      </c>
      <c r="C479" s="15" t="s">
        <v>454</v>
      </c>
      <c r="D479" s="15">
        <v>20</v>
      </c>
      <c r="E479" s="9">
        <v>28</v>
      </c>
      <c r="F479" s="10">
        <f t="shared" si="48"/>
        <v>560</v>
      </c>
      <c r="G479" s="11">
        <v>26</v>
      </c>
      <c r="H479" s="10">
        <f t="shared" si="49"/>
        <v>520</v>
      </c>
      <c r="I479" s="12">
        <v>24.5</v>
      </c>
      <c r="J479" s="10">
        <f t="shared" si="50"/>
        <v>490</v>
      </c>
      <c r="K479" s="10">
        <f t="shared" si="51"/>
        <v>26.17</v>
      </c>
      <c r="L479" s="13">
        <f t="shared" si="52"/>
        <v>523.4</v>
      </c>
    </row>
    <row r="480" spans="1:12" s="3" customFormat="1" x14ac:dyDescent="0.2">
      <c r="A480" s="5">
        <v>39</v>
      </c>
      <c r="B480" s="14" t="s">
        <v>469</v>
      </c>
      <c r="C480" s="15" t="s">
        <v>454</v>
      </c>
      <c r="D480" s="15">
        <v>10</v>
      </c>
      <c r="E480" s="9">
        <v>45</v>
      </c>
      <c r="F480" s="10">
        <f t="shared" si="48"/>
        <v>450</v>
      </c>
      <c r="G480" s="11">
        <v>42</v>
      </c>
      <c r="H480" s="10">
        <f t="shared" si="49"/>
        <v>420</v>
      </c>
      <c r="I480" s="12">
        <v>45</v>
      </c>
      <c r="J480" s="10">
        <f t="shared" si="50"/>
        <v>450</v>
      </c>
      <c r="K480" s="10">
        <f t="shared" si="51"/>
        <v>44</v>
      </c>
      <c r="L480" s="13">
        <f t="shared" si="52"/>
        <v>440</v>
      </c>
    </row>
    <row r="481" spans="1:12" s="3" customFormat="1" x14ac:dyDescent="0.2">
      <c r="A481" s="5">
        <v>40</v>
      </c>
      <c r="B481" s="14" t="s">
        <v>470</v>
      </c>
      <c r="C481" s="15" t="s">
        <v>454</v>
      </c>
      <c r="D481" s="15">
        <v>10</v>
      </c>
      <c r="E481" s="9">
        <v>58</v>
      </c>
      <c r="F481" s="10">
        <f t="shared" si="48"/>
        <v>580</v>
      </c>
      <c r="G481" s="11">
        <v>55</v>
      </c>
      <c r="H481" s="10">
        <f t="shared" si="49"/>
        <v>550</v>
      </c>
      <c r="I481" s="12">
        <v>55</v>
      </c>
      <c r="J481" s="10">
        <f t="shared" si="50"/>
        <v>550</v>
      </c>
      <c r="K481" s="10">
        <f t="shared" si="51"/>
        <v>56</v>
      </c>
      <c r="L481" s="13">
        <f t="shared" si="52"/>
        <v>560</v>
      </c>
    </row>
    <row r="482" spans="1:12" s="3" customFormat="1" x14ac:dyDescent="0.2">
      <c r="A482" s="5">
        <v>41</v>
      </c>
      <c r="B482" s="14" t="s">
        <v>471</v>
      </c>
      <c r="C482" s="15" t="s">
        <v>454</v>
      </c>
      <c r="D482" s="15">
        <v>5</v>
      </c>
      <c r="E482" s="9">
        <v>100</v>
      </c>
      <c r="F482" s="10">
        <f t="shared" si="48"/>
        <v>500</v>
      </c>
      <c r="G482" s="11">
        <v>91</v>
      </c>
      <c r="H482" s="10">
        <f t="shared" si="49"/>
        <v>455</v>
      </c>
      <c r="I482" s="12">
        <v>83</v>
      </c>
      <c r="J482" s="10">
        <f t="shared" si="50"/>
        <v>415</v>
      </c>
      <c r="K482" s="10">
        <f t="shared" si="51"/>
        <v>91.33</v>
      </c>
      <c r="L482" s="13">
        <f t="shared" si="52"/>
        <v>456.65</v>
      </c>
    </row>
    <row r="483" spans="1:12" s="3" customFormat="1" ht="45" x14ac:dyDescent="0.2">
      <c r="A483" s="5">
        <v>42</v>
      </c>
      <c r="B483" s="14" t="s">
        <v>472</v>
      </c>
      <c r="C483" s="15" t="s">
        <v>454</v>
      </c>
      <c r="D483" s="15">
        <v>20</v>
      </c>
      <c r="E483" s="9">
        <v>26.5</v>
      </c>
      <c r="F483" s="10">
        <f t="shared" si="48"/>
        <v>530</v>
      </c>
      <c r="G483" s="11">
        <v>22</v>
      </c>
      <c r="H483" s="10">
        <f t="shared" si="49"/>
        <v>440</v>
      </c>
      <c r="I483" s="12">
        <v>23</v>
      </c>
      <c r="J483" s="10">
        <f t="shared" si="50"/>
        <v>460</v>
      </c>
      <c r="K483" s="10">
        <f t="shared" si="51"/>
        <v>23.83</v>
      </c>
      <c r="L483" s="13">
        <f t="shared" si="52"/>
        <v>476.6</v>
      </c>
    </row>
    <row r="484" spans="1:12" s="3" customFormat="1" x14ac:dyDescent="0.2">
      <c r="A484" s="20"/>
      <c r="B484" s="20"/>
      <c r="C484" s="20"/>
      <c r="D484" s="20"/>
      <c r="E484" s="21">
        <f>SUM(F442:F483)</f>
        <v>65609</v>
      </c>
      <c r="F484" s="21"/>
      <c r="G484" s="21">
        <f>SUM(H442:H483)</f>
        <v>57334</v>
      </c>
      <c r="H484" s="21"/>
      <c r="I484" s="21">
        <f>SUM(J442:J483)</f>
        <v>59305.5</v>
      </c>
      <c r="J484" s="21"/>
      <c r="K484" s="16" t="s">
        <v>11</v>
      </c>
      <c r="L484" s="16">
        <f>SUM(L442:L483)</f>
        <v>60748.860000000008</v>
      </c>
    </row>
    <row r="485" spans="1:12" s="3" customFormat="1" x14ac:dyDescent="0.2">
      <c r="A485" s="24" t="s">
        <v>473</v>
      </c>
      <c r="B485" s="24"/>
      <c r="C485" s="24"/>
      <c r="D485" s="24"/>
      <c r="E485" s="24"/>
      <c r="F485" s="24"/>
      <c r="G485" s="24"/>
      <c r="H485" s="24"/>
      <c r="I485" s="24"/>
      <c r="J485" s="24"/>
      <c r="K485" s="24"/>
      <c r="L485" s="24"/>
    </row>
    <row r="486" spans="1:12" s="3" customFormat="1" x14ac:dyDescent="0.2">
      <c r="A486" s="22" t="s">
        <v>1</v>
      </c>
      <c r="B486" s="22" t="s">
        <v>2</v>
      </c>
      <c r="C486" s="22" t="s">
        <v>3</v>
      </c>
      <c r="D486" s="22" t="s">
        <v>4</v>
      </c>
      <c r="E486" s="22" t="s">
        <v>5</v>
      </c>
      <c r="F486" s="22"/>
      <c r="G486" s="22"/>
      <c r="H486" s="22"/>
      <c r="I486" s="22"/>
      <c r="J486" s="22"/>
      <c r="K486" s="22"/>
      <c r="L486" s="22"/>
    </row>
    <row r="487" spans="1:12" s="3" customFormat="1" ht="31.5" customHeight="1" x14ac:dyDescent="0.2">
      <c r="A487" s="22"/>
      <c r="B487" s="22"/>
      <c r="C487" s="22"/>
      <c r="D487" s="22"/>
      <c r="E487" s="22" t="e">
        <f>E440</f>
        <v>#REF!</v>
      </c>
      <c r="F487" s="22"/>
      <c r="G487" s="22" t="e">
        <f>G440</f>
        <v>#REF!</v>
      </c>
      <c r="H487" s="22"/>
      <c r="I487" s="22" t="e">
        <f>I440</f>
        <v>#REF!</v>
      </c>
      <c r="J487" s="22"/>
      <c r="K487" s="22" t="s">
        <v>6</v>
      </c>
      <c r="L487" s="23" t="s">
        <v>7</v>
      </c>
    </row>
    <row r="488" spans="1:12" s="3" customFormat="1" x14ac:dyDescent="0.25">
      <c r="A488" s="22"/>
      <c r="B488" s="22"/>
      <c r="C488" s="22"/>
      <c r="D488" s="22"/>
      <c r="E488" s="6" t="s">
        <v>8</v>
      </c>
      <c r="F488" s="6" t="s">
        <v>9</v>
      </c>
      <c r="G488" s="6" t="s">
        <v>10</v>
      </c>
      <c r="H488" s="6" t="s">
        <v>9</v>
      </c>
      <c r="I488" s="6" t="s">
        <v>10</v>
      </c>
      <c r="J488" s="6" t="s">
        <v>9</v>
      </c>
      <c r="K488" s="22"/>
      <c r="L488" s="23"/>
    </row>
    <row r="489" spans="1:12" s="3" customFormat="1" x14ac:dyDescent="0.2">
      <c r="A489" s="5">
        <v>1</v>
      </c>
      <c r="B489" s="14" t="s">
        <v>474</v>
      </c>
      <c r="C489" s="15" t="s">
        <v>13</v>
      </c>
      <c r="D489" s="15">
        <v>15</v>
      </c>
      <c r="E489" s="9">
        <v>32.5</v>
      </c>
      <c r="F489" s="10">
        <f>E489*D489</f>
        <v>487.5</v>
      </c>
      <c r="G489" s="11">
        <v>30</v>
      </c>
      <c r="H489" s="10">
        <f>G489*D489</f>
        <v>450</v>
      </c>
      <c r="I489" s="12">
        <v>28.5</v>
      </c>
      <c r="J489" s="10">
        <f>I489*D489</f>
        <v>427.5</v>
      </c>
      <c r="K489" s="10">
        <f>ROUND(AVERAGE(E489,G489,I489),2)</f>
        <v>30.33</v>
      </c>
      <c r="L489" s="13">
        <f>ROUND(SUM(D489*K489),2)</f>
        <v>454.95</v>
      </c>
    </row>
    <row r="490" spans="1:12" s="3" customFormat="1" x14ac:dyDescent="0.2">
      <c r="A490" s="5">
        <v>2</v>
      </c>
      <c r="B490" s="14" t="s">
        <v>475</v>
      </c>
      <c r="C490" s="15" t="s">
        <v>13</v>
      </c>
      <c r="D490" s="15">
        <v>15</v>
      </c>
      <c r="E490" s="9">
        <v>54</v>
      </c>
      <c r="F490" s="10">
        <f t="shared" ref="F490:F499" si="53">E490*D490</f>
        <v>810</v>
      </c>
      <c r="G490" s="11">
        <v>50</v>
      </c>
      <c r="H490" s="10">
        <f t="shared" ref="H490:H499" si="54">G490*D490</f>
        <v>750</v>
      </c>
      <c r="I490" s="12">
        <v>52</v>
      </c>
      <c r="J490" s="10">
        <f t="shared" ref="J490:J499" si="55">I490*D490</f>
        <v>780</v>
      </c>
      <c r="K490" s="10">
        <f t="shared" ref="K490:K499" si="56">ROUND(AVERAGE(E490,G490,I490),2)</f>
        <v>52</v>
      </c>
      <c r="L490" s="13">
        <f t="shared" ref="L490:L499" si="57">ROUND(SUM(D490*K490),2)</f>
        <v>780</v>
      </c>
    </row>
    <row r="491" spans="1:12" s="3" customFormat="1" x14ac:dyDescent="0.2">
      <c r="A491" s="5">
        <v>3</v>
      </c>
      <c r="B491" s="14" t="s">
        <v>476</v>
      </c>
      <c r="C491" s="15" t="s">
        <v>13</v>
      </c>
      <c r="D491" s="15">
        <v>20</v>
      </c>
      <c r="E491" s="9">
        <v>116</v>
      </c>
      <c r="F491" s="10">
        <f t="shared" si="53"/>
        <v>2320</v>
      </c>
      <c r="G491" s="11">
        <v>100</v>
      </c>
      <c r="H491" s="10">
        <f t="shared" si="54"/>
        <v>2000</v>
      </c>
      <c r="I491" s="12">
        <v>102</v>
      </c>
      <c r="J491" s="10">
        <f t="shared" si="55"/>
        <v>2040</v>
      </c>
      <c r="K491" s="10">
        <f t="shared" si="56"/>
        <v>106</v>
      </c>
      <c r="L491" s="13">
        <f t="shared" si="57"/>
        <v>2120</v>
      </c>
    </row>
    <row r="492" spans="1:12" s="3" customFormat="1" ht="30" x14ac:dyDescent="0.2">
      <c r="A492" s="5">
        <v>4</v>
      </c>
      <c r="B492" s="14" t="s">
        <v>477</v>
      </c>
      <c r="C492" s="15" t="s">
        <v>13</v>
      </c>
      <c r="D492" s="15">
        <v>5</v>
      </c>
      <c r="E492" s="9">
        <v>78</v>
      </c>
      <c r="F492" s="10">
        <f t="shared" si="53"/>
        <v>390</v>
      </c>
      <c r="G492" s="11">
        <v>70</v>
      </c>
      <c r="H492" s="10">
        <f t="shared" si="54"/>
        <v>350</v>
      </c>
      <c r="I492" s="12">
        <v>69</v>
      </c>
      <c r="J492" s="10">
        <f t="shared" si="55"/>
        <v>345</v>
      </c>
      <c r="K492" s="10">
        <f t="shared" si="56"/>
        <v>72.33</v>
      </c>
      <c r="L492" s="13">
        <f t="shared" si="57"/>
        <v>361.65</v>
      </c>
    </row>
    <row r="493" spans="1:12" s="3" customFormat="1" ht="30" x14ac:dyDescent="0.2">
      <c r="A493" s="5">
        <v>5</v>
      </c>
      <c r="B493" s="14" t="s">
        <v>478</v>
      </c>
      <c r="C493" s="15" t="s">
        <v>13</v>
      </c>
      <c r="D493" s="15">
        <v>5</v>
      </c>
      <c r="E493" s="9">
        <v>230</v>
      </c>
      <c r="F493" s="10">
        <f t="shared" si="53"/>
        <v>1150</v>
      </c>
      <c r="G493" s="11">
        <v>200</v>
      </c>
      <c r="H493" s="10">
        <f t="shared" si="54"/>
        <v>1000</v>
      </c>
      <c r="I493" s="12">
        <v>199</v>
      </c>
      <c r="J493" s="10">
        <f t="shared" si="55"/>
        <v>995</v>
      </c>
      <c r="K493" s="10">
        <f t="shared" si="56"/>
        <v>209.67</v>
      </c>
      <c r="L493" s="13">
        <f t="shared" si="57"/>
        <v>1048.3499999999999</v>
      </c>
    </row>
    <row r="494" spans="1:12" s="3" customFormat="1" ht="30" x14ac:dyDescent="0.2">
      <c r="A494" s="5">
        <v>6</v>
      </c>
      <c r="B494" s="14" t="s">
        <v>479</v>
      </c>
      <c r="C494" s="15" t="s">
        <v>13</v>
      </c>
      <c r="D494" s="15">
        <v>5</v>
      </c>
      <c r="E494" s="9">
        <v>320</v>
      </c>
      <c r="F494" s="10">
        <f t="shared" si="53"/>
        <v>1600</v>
      </c>
      <c r="G494" s="11">
        <v>300</v>
      </c>
      <c r="H494" s="10">
        <f t="shared" si="54"/>
        <v>1500</v>
      </c>
      <c r="I494" s="12">
        <v>299</v>
      </c>
      <c r="J494" s="10">
        <f t="shared" si="55"/>
        <v>1495</v>
      </c>
      <c r="K494" s="10">
        <f t="shared" si="56"/>
        <v>306.33</v>
      </c>
      <c r="L494" s="13">
        <f t="shared" si="57"/>
        <v>1531.65</v>
      </c>
    </row>
    <row r="495" spans="1:12" s="3" customFormat="1" ht="30" x14ac:dyDescent="0.2">
      <c r="A495" s="5">
        <v>7</v>
      </c>
      <c r="B495" s="14" t="s">
        <v>480</v>
      </c>
      <c r="C495" s="15" t="s">
        <v>13</v>
      </c>
      <c r="D495" s="15">
        <v>30</v>
      </c>
      <c r="E495" s="9">
        <v>165</v>
      </c>
      <c r="F495" s="10">
        <f t="shared" si="53"/>
        <v>4950</v>
      </c>
      <c r="G495" s="11">
        <v>160</v>
      </c>
      <c r="H495" s="10">
        <f t="shared" si="54"/>
        <v>4800</v>
      </c>
      <c r="I495" s="12">
        <v>149</v>
      </c>
      <c r="J495" s="10">
        <f t="shared" si="55"/>
        <v>4470</v>
      </c>
      <c r="K495" s="10">
        <f t="shared" si="56"/>
        <v>158</v>
      </c>
      <c r="L495" s="13">
        <f t="shared" si="57"/>
        <v>4740</v>
      </c>
    </row>
    <row r="496" spans="1:12" s="3" customFormat="1" ht="30" x14ac:dyDescent="0.2">
      <c r="A496" s="5">
        <v>8</v>
      </c>
      <c r="B496" s="14" t="s">
        <v>481</v>
      </c>
      <c r="C496" s="15" t="s">
        <v>13</v>
      </c>
      <c r="D496" s="15">
        <v>30</v>
      </c>
      <c r="E496" s="9">
        <v>205</v>
      </c>
      <c r="F496" s="10">
        <f t="shared" si="53"/>
        <v>6150</v>
      </c>
      <c r="G496" s="11">
        <v>200</v>
      </c>
      <c r="H496" s="10">
        <f t="shared" si="54"/>
        <v>6000</v>
      </c>
      <c r="I496" s="12">
        <v>178</v>
      </c>
      <c r="J496" s="10">
        <f t="shared" si="55"/>
        <v>5340</v>
      </c>
      <c r="K496" s="10">
        <f t="shared" si="56"/>
        <v>194.33</v>
      </c>
      <c r="L496" s="13">
        <f t="shared" si="57"/>
        <v>5829.9</v>
      </c>
    </row>
    <row r="497" spans="1:12" s="3" customFormat="1" ht="30" x14ac:dyDescent="0.2">
      <c r="A497" s="5">
        <v>9</v>
      </c>
      <c r="B497" s="14" t="s">
        <v>482</v>
      </c>
      <c r="C497" s="15" t="s">
        <v>13</v>
      </c>
      <c r="D497" s="15">
        <v>20</v>
      </c>
      <c r="E497" s="9">
        <v>120</v>
      </c>
      <c r="F497" s="10">
        <f t="shared" si="53"/>
        <v>2400</v>
      </c>
      <c r="G497" s="11">
        <v>100</v>
      </c>
      <c r="H497" s="10">
        <f t="shared" si="54"/>
        <v>2000</v>
      </c>
      <c r="I497" s="12">
        <v>99</v>
      </c>
      <c r="J497" s="10">
        <f t="shared" si="55"/>
        <v>1980</v>
      </c>
      <c r="K497" s="10">
        <f t="shared" si="56"/>
        <v>106.33</v>
      </c>
      <c r="L497" s="13">
        <f t="shared" si="57"/>
        <v>2126.6</v>
      </c>
    </row>
    <row r="498" spans="1:12" s="3" customFormat="1" ht="30" x14ac:dyDescent="0.2">
      <c r="A498" s="5">
        <v>10</v>
      </c>
      <c r="B498" s="14" t="s">
        <v>483</v>
      </c>
      <c r="C498" s="15" t="s">
        <v>13</v>
      </c>
      <c r="D498" s="15">
        <v>20</v>
      </c>
      <c r="E498" s="9">
        <v>145</v>
      </c>
      <c r="F498" s="10">
        <f t="shared" si="53"/>
        <v>2900</v>
      </c>
      <c r="G498" s="11">
        <v>130</v>
      </c>
      <c r="H498" s="10">
        <f t="shared" si="54"/>
        <v>2600</v>
      </c>
      <c r="I498" s="12">
        <v>115</v>
      </c>
      <c r="J498" s="10">
        <f t="shared" si="55"/>
        <v>2300</v>
      </c>
      <c r="K498" s="10">
        <f t="shared" si="56"/>
        <v>130</v>
      </c>
      <c r="L498" s="13">
        <f t="shared" si="57"/>
        <v>2600</v>
      </c>
    </row>
    <row r="499" spans="1:12" s="3" customFormat="1" ht="30" x14ac:dyDescent="0.2">
      <c r="A499" s="5">
        <v>11</v>
      </c>
      <c r="B499" s="14" t="s">
        <v>484</v>
      </c>
      <c r="C499" s="15" t="s">
        <v>13</v>
      </c>
      <c r="D499" s="15">
        <v>30</v>
      </c>
      <c r="E499" s="9">
        <v>400</v>
      </c>
      <c r="F499" s="10">
        <f t="shared" si="53"/>
        <v>12000</v>
      </c>
      <c r="G499" s="11">
        <v>380</v>
      </c>
      <c r="H499" s="10">
        <f t="shared" si="54"/>
        <v>11400</v>
      </c>
      <c r="I499" s="12">
        <v>350</v>
      </c>
      <c r="J499" s="10">
        <f t="shared" si="55"/>
        <v>10500</v>
      </c>
      <c r="K499" s="10">
        <f t="shared" si="56"/>
        <v>376.67</v>
      </c>
      <c r="L499" s="13">
        <f t="shared" si="57"/>
        <v>11300.1</v>
      </c>
    </row>
    <row r="500" spans="1:12" s="3" customFormat="1" x14ac:dyDescent="0.2">
      <c r="A500" s="20"/>
      <c r="B500" s="20"/>
      <c r="C500" s="20"/>
      <c r="D500" s="20"/>
      <c r="E500" s="21">
        <f>SUM(F489:F499)</f>
        <v>35157.5</v>
      </c>
      <c r="F500" s="21"/>
      <c r="G500" s="21">
        <f>SUM(H489:H499)</f>
        <v>32850</v>
      </c>
      <c r="H500" s="21"/>
      <c r="I500" s="21">
        <f>SUM(J489:J499)</f>
        <v>30672.5</v>
      </c>
      <c r="J500" s="21"/>
      <c r="K500" s="16" t="s">
        <v>11</v>
      </c>
      <c r="L500" s="16">
        <f>SUM(L489:L499)</f>
        <v>32893.199999999997</v>
      </c>
    </row>
    <row r="501" spans="1:12" s="3" customFormat="1" x14ac:dyDescent="0.2">
      <c r="A501" s="20" t="s">
        <v>485</v>
      </c>
      <c r="B501" s="20"/>
      <c r="C501" s="20"/>
      <c r="D501" s="20"/>
      <c r="E501" s="21">
        <f>E500+E484+E437+E409+E397+E391+E338+E261+E242+E168+E81</f>
        <v>2670688</v>
      </c>
      <c r="F501" s="21"/>
      <c r="G501" s="21">
        <f>G500+G484+G437+G409+G397+G391+G338+G261+G242+G168+G81</f>
        <v>2407599</v>
      </c>
      <c r="H501" s="21"/>
      <c r="I501" s="21">
        <f>I500+I484+I437+I409+I397+I391+I338+I261+I242+I168+I81</f>
        <v>2394549.2999999998</v>
      </c>
      <c r="J501" s="21"/>
      <c r="K501" s="21">
        <f>SUM(L500,L484,L437,L409,L397,L391,L338,L261,L242,L168,L81)</f>
        <v>2490947.21</v>
      </c>
      <c r="L501" s="21"/>
    </row>
  </sheetData>
  <mergeCells count="160">
    <mergeCell ref="A81:D81"/>
    <mergeCell ref="E81:F81"/>
    <mergeCell ref="G81:H81"/>
    <mergeCell ref="I81:J81"/>
    <mergeCell ref="A82:L82"/>
    <mergeCell ref="A1:L1"/>
    <mergeCell ref="A168:D168"/>
    <mergeCell ref="E168:F168"/>
    <mergeCell ref="G168:H168"/>
    <mergeCell ref="I168:J168"/>
    <mergeCell ref="A169:L169"/>
    <mergeCell ref="A83:A85"/>
    <mergeCell ref="B83:B85"/>
    <mergeCell ref="C83:C85"/>
    <mergeCell ref="D83:D85"/>
    <mergeCell ref="E83:L83"/>
    <mergeCell ref="E84:F84"/>
    <mergeCell ref="G84:H84"/>
    <mergeCell ref="I84:J84"/>
    <mergeCell ref="K84:K85"/>
    <mergeCell ref="L84:L85"/>
    <mergeCell ref="A242:D242"/>
    <mergeCell ref="E242:F242"/>
    <mergeCell ref="G242:H242"/>
    <mergeCell ref="I242:J242"/>
    <mergeCell ref="A243:L243"/>
    <mergeCell ref="A170:A172"/>
    <mergeCell ref="B170:B172"/>
    <mergeCell ref="C170:C172"/>
    <mergeCell ref="D170:D172"/>
    <mergeCell ref="E170:L170"/>
    <mergeCell ref="E171:F171"/>
    <mergeCell ref="G171:H171"/>
    <mergeCell ref="I171:J171"/>
    <mergeCell ref="K171:K172"/>
    <mergeCell ref="L171:L172"/>
    <mergeCell ref="A261:D261"/>
    <mergeCell ref="E261:F261"/>
    <mergeCell ref="G261:H261"/>
    <mergeCell ref="I261:J261"/>
    <mergeCell ref="A262:L262"/>
    <mergeCell ref="A244:A246"/>
    <mergeCell ref="B244:B246"/>
    <mergeCell ref="C244:C246"/>
    <mergeCell ref="D244:D246"/>
    <mergeCell ref="E244:L244"/>
    <mergeCell ref="E245:F245"/>
    <mergeCell ref="G245:H245"/>
    <mergeCell ref="I245:J245"/>
    <mergeCell ref="K245:K246"/>
    <mergeCell ref="L245:L246"/>
    <mergeCell ref="A338:D338"/>
    <mergeCell ref="E338:F338"/>
    <mergeCell ref="G338:H338"/>
    <mergeCell ref="I338:J338"/>
    <mergeCell ref="A339:L339"/>
    <mergeCell ref="A263:A265"/>
    <mergeCell ref="B263:B265"/>
    <mergeCell ref="C263:C265"/>
    <mergeCell ref="D263:D265"/>
    <mergeCell ref="E263:L263"/>
    <mergeCell ref="E264:F264"/>
    <mergeCell ref="G264:H264"/>
    <mergeCell ref="I264:J264"/>
    <mergeCell ref="K264:K265"/>
    <mergeCell ref="L264:L265"/>
    <mergeCell ref="A391:D391"/>
    <mergeCell ref="E391:F391"/>
    <mergeCell ref="G391:H391"/>
    <mergeCell ref="I391:J391"/>
    <mergeCell ref="A392:L392"/>
    <mergeCell ref="A340:A342"/>
    <mergeCell ref="B340:B342"/>
    <mergeCell ref="C340:C342"/>
    <mergeCell ref="D340:D342"/>
    <mergeCell ref="E340:L340"/>
    <mergeCell ref="E341:F341"/>
    <mergeCell ref="G341:H341"/>
    <mergeCell ref="I341:J341"/>
    <mergeCell ref="K341:K342"/>
    <mergeCell ref="L341:L342"/>
    <mergeCell ref="A397:D397"/>
    <mergeCell ref="E397:F397"/>
    <mergeCell ref="G397:H397"/>
    <mergeCell ref="I397:J397"/>
    <mergeCell ref="A398:L398"/>
    <mergeCell ref="A393:A395"/>
    <mergeCell ref="B393:B395"/>
    <mergeCell ref="C393:C395"/>
    <mergeCell ref="D393:D395"/>
    <mergeCell ref="E393:L393"/>
    <mergeCell ref="E394:F394"/>
    <mergeCell ref="G394:H394"/>
    <mergeCell ref="I394:J394"/>
    <mergeCell ref="K394:K395"/>
    <mergeCell ref="L394:L395"/>
    <mergeCell ref="A409:D409"/>
    <mergeCell ref="E409:F409"/>
    <mergeCell ref="G409:H409"/>
    <mergeCell ref="I409:J409"/>
    <mergeCell ref="A410:L410"/>
    <mergeCell ref="A399:A401"/>
    <mergeCell ref="B399:B401"/>
    <mergeCell ref="C399:C401"/>
    <mergeCell ref="D399:D401"/>
    <mergeCell ref="E399:L399"/>
    <mergeCell ref="E400:F400"/>
    <mergeCell ref="G400:H400"/>
    <mergeCell ref="I400:J400"/>
    <mergeCell ref="K400:K401"/>
    <mergeCell ref="L400:L401"/>
    <mergeCell ref="A437:D437"/>
    <mergeCell ref="E437:F437"/>
    <mergeCell ref="G437:H437"/>
    <mergeCell ref="I437:J437"/>
    <mergeCell ref="A438:L438"/>
    <mergeCell ref="A411:A413"/>
    <mergeCell ref="B411:B413"/>
    <mergeCell ref="C411:C413"/>
    <mergeCell ref="D411:D413"/>
    <mergeCell ref="E411:L411"/>
    <mergeCell ref="E412:F412"/>
    <mergeCell ref="G412:H412"/>
    <mergeCell ref="I412:J412"/>
    <mergeCell ref="K412:K413"/>
    <mergeCell ref="L412:L413"/>
    <mergeCell ref="A484:D484"/>
    <mergeCell ref="E484:F484"/>
    <mergeCell ref="G484:H484"/>
    <mergeCell ref="I484:J484"/>
    <mergeCell ref="A485:L485"/>
    <mergeCell ref="A439:A441"/>
    <mergeCell ref="B439:B441"/>
    <mergeCell ref="C439:C441"/>
    <mergeCell ref="D439:D441"/>
    <mergeCell ref="E439:L439"/>
    <mergeCell ref="E440:F440"/>
    <mergeCell ref="G440:H440"/>
    <mergeCell ref="I440:J440"/>
    <mergeCell ref="K440:K441"/>
    <mergeCell ref="L440:L441"/>
    <mergeCell ref="A486:A488"/>
    <mergeCell ref="B486:B488"/>
    <mergeCell ref="C486:C488"/>
    <mergeCell ref="D486:D488"/>
    <mergeCell ref="E486:L486"/>
    <mergeCell ref="E487:F487"/>
    <mergeCell ref="G487:H487"/>
    <mergeCell ref="I487:J487"/>
    <mergeCell ref="K487:K488"/>
    <mergeCell ref="L487:L488"/>
    <mergeCell ref="A500:D500"/>
    <mergeCell ref="E500:F500"/>
    <mergeCell ref="G500:H500"/>
    <mergeCell ref="I500:J500"/>
    <mergeCell ref="A501:D501"/>
    <mergeCell ref="E501:F501"/>
    <mergeCell ref="G501:H501"/>
    <mergeCell ref="I501:J501"/>
    <mergeCell ref="K501:L501"/>
  </mergeCells>
  <pageMargins left="0.511811024" right="0.511811024" top="0.78740157499999996" bottom="0.78740157499999996" header="0.31496062000000002" footer="0.31496062000000002"/>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QUADRO COMPARATIVO PRINCIPAL</vt:lpstr>
      <vt:lpstr>'QUADRO COMPARATIVO PRINCIPAL'!Area_de_impressao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Usuário do Windows</dc:creator>
  <cp:lastModifiedBy>CA-LICITA-01</cp:lastModifiedBy>
  <dcterms:created xsi:type="dcterms:W3CDTF">2019-02-25T17:03:25Z</dcterms:created>
  <dcterms:modified xsi:type="dcterms:W3CDTF">2019-02-25T18:03:06Z</dcterms:modified>
</cp:coreProperties>
</file>